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te Internet SNH\Mises à jour\"/>
    </mc:Choice>
  </mc:AlternateContent>
  <bookViews>
    <workbookView xWindow="0" yWindow="0" windowWidth="28800" windowHeight="12885" tabRatio="211"/>
  </bookViews>
  <sheets>
    <sheet name="français" sheetId="1" r:id="rId1"/>
    <sheet name="English" sheetId="3" r:id="rId2"/>
  </sheets>
  <definedNames>
    <definedName name="Print_Area" localSheetId="1">English!$A$1:$Q$138</definedName>
    <definedName name="Print_Area" localSheetId="0">français!$A$1:$Q$134</definedName>
  </definedNames>
  <calcPr calcId="162913"/>
</workbook>
</file>

<file path=xl/calcChain.xml><?xml version="1.0" encoding="utf-8"?>
<calcChain xmlns="http://schemas.openxmlformats.org/spreadsheetml/2006/main">
  <c r="O18" i="1" l="1"/>
  <c r="O16" i="1"/>
  <c r="O73" i="3"/>
  <c r="M73" i="3"/>
  <c r="K73" i="3"/>
  <c r="F73" i="3"/>
  <c r="D73" i="3"/>
  <c r="B73" i="3"/>
  <c r="Q121" i="3"/>
  <c r="M18" i="1"/>
  <c r="N18" i="1"/>
  <c r="M19" i="3"/>
  <c r="I134" i="1"/>
  <c r="Q122" i="1"/>
  <c r="M122" i="1"/>
  <c r="I121" i="1"/>
  <c r="K103" i="1"/>
  <c r="I103" i="1"/>
  <c r="G103" i="1"/>
  <c r="O93" i="1"/>
  <c r="M93" i="1"/>
  <c r="K93" i="1"/>
  <c r="F93" i="1"/>
  <c r="D93" i="1"/>
  <c r="B93" i="1"/>
  <c r="K83" i="1"/>
  <c r="I83" i="1"/>
  <c r="G83" i="1"/>
  <c r="O72" i="1"/>
  <c r="M72" i="1"/>
  <c r="K72" i="1"/>
  <c r="F72" i="1"/>
  <c r="D72" i="1"/>
  <c r="B72" i="1"/>
  <c r="O55" i="1"/>
  <c r="M55" i="1"/>
  <c r="K55" i="1"/>
  <c r="B55" i="1"/>
  <c r="D55" i="1"/>
  <c r="F55" i="1"/>
  <c r="G46" i="1"/>
  <c r="I46" i="1"/>
  <c r="K46" i="1"/>
  <c r="O27" i="1"/>
  <c r="O28" i="1"/>
  <c r="O29" i="1"/>
  <c r="O30" i="1"/>
  <c r="O31" i="1"/>
  <c r="O32" i="1"/>
  <c r="O34" i="1"/>
  <c r="O35" i="1"/>
  <c r="O26" i="1"/>
  <c r="O36" i="1"/>
  <c r="G36" i="1"/>
  <c r="M36" i="1"/>
  <c r="Q18" i="1"/>
  <c r="P18" i="1"/>
  <c r="O10" i="1"/>
  <c r="O11" i="1"/>
  <c r="O12" i="1"/>
  <c r="O14" i="1"/>
  <c r="O15" i="1"/>
  <c r="O17" i="1"/>
  <c r="M121" i="3"/>
  <c r="J19" i="3"/>
  <c r="J18" i="1"/>
  <c r="P34" i="1"/>
  <c r="K36" i="1"/>
  <c r="K38" i="3"/>
  <c r="K19" i="3"/>
  <c r="I19" i="3"/>
  <c r="C122" i="1"/>
  <c r="D122" i="1"/>
  <c r="E122" i="1"/>
  <c r="F122" i="1"/>
  <c r="G122" i="1"/>
  <c r="H122" i="1"/>
  <c r="I122" i="1"/>
  <c r="B122" i="1"/>
  <c r="I138" i="3"/>
  <c r="I119" i="1"/>
  <c r="H38" i="3"/>
  <c r="G38" i="3"/>
  <c r="H19" i="3"/>
  <c r="G19" i="3"/>
  <c r="F19" i="3"/>
  <c r="G18" i="1"/>
  <c r="P36" i="3"/>
  <c r="O29" i="3"/>
  <c r="O30" i="3"/>
  <c r="O31" i="3"/>
  <c r="O32" i="3"/>
  <c r="O33" i="3"/>
  <c r="O34" i="3"/>
  <c r="O36" i="3"/>
  <c r="O37" i="3"/>
  <c r="O28" i="3"/>
  <c r="O18" i="3"/>
  <c r="Q19" i="3"/>
  <c r="P19" i="3"/>
  <c r="O11" i="3"/>
  <c r="O12" i="3"/>
  <c r="O13" i="3"/>
  <c r="O15" i="3"/>
  <c r="O16" i="3"/>
  <c r="E38" i="3"/>
  <c r="D38" i="3"/>
  <c r="C38" i="3"/>
  <c r="E19" i="3"/>
  <c r="D19" i="3"/>
  <c r="C19" i="3"/>
  <c r="D36" i="1"/>
  <c r="E36" i="1"/>
  <c r="C36" i="1"/>
  <c r="D18" i="1"/>
  <c r="E18" i="1"/>
  <c r="C18" i="1"/>
  <c r="L18" i="1"/>
  <c r="N36" i="1"/>
  <c r="H36" i="1"/>
  <c r="H18" i="1"/>
  <c r="P38" i="3"/>
  <c r="P36" i="1"/>
  <c r="O38" i="3"/>
  <c r="O19" i="3"/>
</calcChain>
</file>

<file path=xl/sharedStrings.xml><?xml version="1.0" encoding="utf-8"?>
<sst xmlns="http://schemas.openxmlformats.org/spreadsheetml/2006/main" count="502" uniqueCount="174">
  <si>
    <t>Opérateurs</t>
  </si>
  <si>
    <t>Associations</t>
  </si>
  <si>
    <t>3ème Trimestre</t>
  </si>
  <si>
    <t>4ème Trimestre</t>
  </si>
  <si>
    <t>TOTAL</t>
  </si>
  <si>
    <t>RDR</t>
  </si>
  <si>
    <t>LOKELE</t>
  </si>
  <si>
    <t>MOUDI</t>
  </si>
  <si>
    <t>EBOME</t>
  </si>
  <si>
    <t>Total</t>
  </si>
  <si>
    <t>Total annuel</t>
  </si>
  <si>
    <t>RIO DEL REY+MARG</t>
  </si>
  <si>
    <t>LOKELE+MWM+ACCORDS 90</t>
  </si>
  <si>
    <t>SANAGA SUD</t>
  </si>
  <si>
    <t>DISSONO NORD</t>
  </si>
  <si>
    <t>(en Milliards de FCFA)</t>
  </si>
  <si>
    <t xml:space="preserve">Montants </t>
  </si>
  <si>
    <t>Montants</t>
  </si>
  <si>
    <t>Operators</t>
  </si>
  <si>
    <t>1st Quarter</t>
  </si>
  <si>
    <t>3rd Quarter</t>
  </si>
  <si>
    <t>4th Quarter</t>
  </si>
  <si>
    <t>Annual Total</t>
  </si>
  <si>
    <t>PERENCO RDR</t>
  </si>
  <si>
    <t>ADDAX</t>
  </si>
  <si>
    <t>LOGBABA</t>
  </si>
  <si>
    <t>Trimestres</t>
  </si>
  <si>
    <t xml:space="preserve">EBOME </t>
  </si>
  <si>
    <t>DISSONI</t>
  </si>
  <si>
    <t>Perenco Cameroon</t>
  </si>
  <si>
    <t>SNH</t>
  </si>
  <si>
    <t>MVIA</t>
  </si>
  <si>
    <t>2nd Quarter</t>
  </si>
  <si>
    <t>IROKO</t>
  </si>
  <si>
    <t>TOTAL GENERAL</t>
  </si>
  <si>
    <t>GAZ DU CAMEROUN</t>
  </si>
  <si>
    <t>I- PRODUCTION ANNEE 2018</t>
  </si>
  <si>
    <t>MOABI</t>
  </si>
  <si>
    <t>II- COMMERCIALISATION PART ETAT ANNEE 2018</t>
  </si>
  <si>
    <t>II-2  GAZ</t>
  </si>
  <si>
    <t>Valeur                       (millions USD)</t>
  </si>
  <si>
    <t xml:space="preserve">  1 - VENTE DE GAZ A ETAT </t>
  </si>
  <si>
    <t>2 - VENTE DE GAZ A KPDC</t>
  </si>
  <si>
    <t>3 - VENTE DE GAZ A GAZPROM</t>
  </si>
  <si>
    <t>III- COMMERCIALISATION PART ASSOCIES ANNEE 2018</t>
  </si>
  <si>
    <t>III-1 D'HUILE</t>
  </si>
  <si>
    <t>III-2  GAZ</t>
  </si>
  <si>
    <t>2 - VENTE DE GAZ A GAZPROM</t>
  </si>
  <si>
    <t>(en milliards de FCFA)</t>
  </si>
  <si>
    <t xml:space="preserve">GENERAL TOTAL </t>
  </si>
  <si>
    <t>LPG</t>
  </si>
  <si>
    <t xml:space="preserve"> ASSOCIATE'S SHARE</t>
  </si>
  <si>
    <t>II- MARKETING STATE SHARE YEAR 2018</t>
  </si>
  <si>
    <t>II-1 OIL</t>
  </si>
  <si>
    <t>II-2  GAS</t>
  </si>
  <si>
    <t xml:space="preserve">  1 - GAS SALES TO STATE </t>
  </si>
  <si>
    <t>2 - GAS SALES TO KPDC</t>
  </si>
  <si>
    <t>3 - GAS SALES TO GAZPROM</t>
  </si>
  <si>
    <t>III-1 OIL</t>
  </si>
  <si>
    <t>III-2  GAS</t>
  </si>
  <si>
    <t>2 - GAS SALES TO GAZPROM</t>
  </si>
  <si>
    <t>( SNH's Share In millions of US dollars)</t>
  </si>
  <si>
    <t>(in billions of CFAF)</t>
  </si>
  <si>
    <t>(in Billions of CFAF)</t>
  </si>
  <si>
    <t>1st Quater</t>
  </si>
  <si>
    <t>3rd Quater</t>
  </si>
  <si>
    <t>4th Quater</t>
  </si>
  <si>
    <t>Quaters</t>
  </si>
  <si>
    <t>Amounts</t>
  </si>
  <si>
    <t xml:space="preserve">2nd Quater </t>
  </si>
  <si>
    <t>1st  Quater</t>
  </si>
  <si>
    <t>Value                       (millions USD)</t>
  </si>
  <si>
    <t>III- MARKETING ASSOCIATE'S SHARE YEAR 2018</t>
  </si>
  <si>
    <t>Quantities                     (in billions de cfs)</t>
  </si>
  <si>
    <t>Value                        (in billions CFAF)</t>
  </si>
  <si>
    <t>Exchange Rate                            (USD/CFAF)</t>
  </si>
  <si>
    <t>Average Price                                (CFAF/MCFS)</t>
  </si>
  <si>
    <t xml:space="preserve"> SNH'S STATE SHARE</t>
  </si>
  <si>
    <t>I- PRODUCTION YEAR 2018</t>
  </si>
  <si>
    <t>PERENCO Cameroon</t>
  </si>
  <si>
    <t>II-1 HUILE</t>
  </si>
  <si>
    <t>II-3  GPL</t>
  </si>
  <si>
    <t>III-3  GPL</t>
  </si>
  <si>
    <t>IV- DEPENSES TOTALES ANNEE 2018</t>
  </si>
  <si>
    <t>(Quote-part SNH )</t>
  </si>
  <si>
    <t xml:space="preserve">1)- DEPENSES ASSOCIATIVES </t>
  </si>
  <si>
    <t>(en millions de dollars US)</t>
  </si>
  <si>
    <t xml:space="preserve">2 - ENGAGEMENTS GAZIERS </t>
  </si>
  <si>
    <t xml:space="preserve">3- AUTRES ENGAGEMENTS </t>
  </si>
  <si>
    <t>V- SOLDE TRANSFERABLE ANNEE 2018</t>
  </si>
  <si>
    <t>(pétrole brut en millions de barils, gaz en Milliards de SCF et GPL en milliers de Tonnes Métriques)</t>
  </si>
  <si>
    <t>I-1 PART SNH ETAT</t>
  </si>
  <si>
    <t>I-2 PART ASSOCIES</t>
  </si>
  <si>
    <t>VENTE DE GAZ GPL A ETAT</t>
  </si>
  <si>
    <t>1 - VENTE DE GPL A ETAT</t>
  </si>
  <si>
    <t>2 - VENTE DE GPL A TRADEX</t>
  </si>
  <si>
    <t>1st  Quarter</t>
  </si>
  <si>
    <t>II-3  LPG</t>
  </si>
  <si>
    <t>1 - LPG GAS SALES TO STATE</t>
  </si>
  <si>
    <t>2 - LPG GAS SALES TO TRADEX</t>
  </si>
  <si>
    <t>(crude oil in millions of barils, gas in billion of CFS é LPG in Thousands of Metric Tons)</t>
  </si>
  <si>
    <t>III-3  LPG</t>
  </si>
  <si>
    <t>LPG GAS SALES TO STATE</t>
  </si>
  <si>
    <t>IV-  TOTAL  EXPENDITURE YEAR 2018</t>
  </si>
  <si>
    <t xml:space="preserve">1-  ASSOCIATIVE EXPENDITURE </t>
  </si>
  <si>
    <t xml:space="preserve">2 - GAZ ENGAGEMENTS </t>
  </si>
  <si>
    <t>3- OHER ENGAGEMENTS</t>
  </si>
  <si>
    <t>( In millions of US dollars)</t>
  </si>
  <si>
    <t>V-TRANSFERABLE BALANCE YEAR 2018</t>
  </si>
  <si>
    <t xml:space="preserve">SANAGA SUD </t>
  </si>
  <si>
    <r>
      <t>1</t>
    </r>
    <r>
      <rPr>
        <b/>
        <vertAlign val="superscript"/>
        <sz val="10"/>
        <rFont val="Rockwell"/>
        <family val="1"/>
      </rPr>
      <t>er</t>
    </r>
    <r>
      <rPr>
        <b/>
        <sz val="10"/>
        <rFont val="Rockwell"/>
        <family val="1"/>
      </rPr>
      <t xml:space="preserve"> Trimestre</t>
    </r>
  </si>
  <si>
    <r>
      <t>2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 </t>
    </r>
  </si>
  <si>
    <r>
      <t xml:space="preserve">Pétrole brut </t>
    </r>
    <r>
      <rPr>
        <b/>
        <i/>
        <sz val="8"/>
        <rFont val="Rockwell"/>
        <family val="1"/>
      </rPr>
      <t>(millions de bls)</t>
    </r>
  </si>
  <si>
    <r>
      <t xml:space="preserve">GAZ           </t>
    </r>
    <r>
      <rPr>
        <b/>
        <i/>
        <sz val="8"/>
        <rFont val="Rockwell"/>
        <family val="1"/>
      </rPr>
      <t>(milliards de SCF)</t>
    </r>
    <r>
      <rPr>
        <b/>
        <sz val="10"/>
        <rFont val="Rockwell"/>
        <family val="1"/>
      </rPr>
      <t xml:space="preserve"> </t>
    </r>
  </si>
  <si>
    <r>
      <t xml:space="preserve">GPL                </t>
    </r>
    <r>
      <rPr>
        <b/>
        <i/>
        <sz val="8"/>
        <rFont val="Rockwell"/>
        <family val="1"/>
      </rPr>
      <t>(millers de TM)</t>
    </r>
  </si>
  <si>
    <r>
      <t xml:space="preserve">Quantités                     </t>
    </r>
    <r>
      <rPr>
        <b/>
        <i/>
        <sz val="8"/>
        <rFont val="Rockwell"/>
        <family val="1"/>
      </rPr>
      <t>(en millions de barils)</t>
    </r>
  </si>
  <si>
    <r>
      <t xml:space="preserve">Prix officiels moyens                   </t>
    </r>
    <r>
      <rPr>
        <b/>
        <sz val="8"/>
        <rFont val="Rockwell"/>
        <family val="1"/>
      </rPr>
      <t>(en USD/bbl)</t>
    </r>
  </si>
  <si>
    <r>
      <t xml:space="preserve">Valeur                        </t>
    </r>
    <r>
      <rPr>
        <b/>
        <i/>
        <sz val="8"/>
        <rFont val="Rockwell"/>
        <family val="1"/>
      </rPr>
      <t>(en millions de USD)</t>
    </r>
  </si>
  <si>
    <r>
      <t xml:space="preserve">Taux moyen pondéré de change                           </t>
    </r>
    <r>
      <rPr>
        <b/>
        <i/>
        <sz val="8"/>
        <rFont val="Rockwell"/>
        <family val="1"/>
      </rPr>
      <t xml:space="preserve"> (en USD/FCFA)</t>
    </r>
  </si>
  <si>
    <r>
      <t xml:space="preserve">Valeur                          </t>
    </r>
    <r>
      <rPr>
        <b/>
        <i/>
        <sz val="8"/>
        <rFont val="Rockwell"/>
        <family val="1"/>
      </rPr>
      <t>(en milliards de FCFA)</t>
    </r>
  </si>
  <si>
    <r>
      <t xml:space="preserve">Quantités                     </t>
    </r>
    <r>
      <rPr>
        <b/>
        <i/>
        <sz val="8"/>
        <rFont val="Rockwell"/>
        <family val="1"/>
      </rPr>
      <t>(en milliards de scf)</t>
    </r>
  </si>
  <si>
    <r>
      <t xml:space="preserve">Prix moyens                                </t>
    </r>
    <r>
      <rPr>
        <b/>
        <i/>
        <sz val="8"/>
        <rFont val="Rockwell"/>
        <family val="1"/>
      </rPr>
      <t>(FCFA/MSCF)</t>
    </r>
  </si>
  <si>
    <r>
      <t xml:space="preserve">Valeur                        </t>
    </r>
    <r>
      <rPr>
        <b/>
        <i/>
        <sz val="8"/>
        <rFont val="Rockwell"/>
        <family val="1"/>
      </rPr>
      <t>(en milliards FCFA)</t>
    </r>
  </si>
  <si>
    <r>
      <t xml:space="preserve">Taux de change                            </t>
    </r>
    <r>
      <rPr>
        <b/>
        <i/>
        <sz val="8"/>
        <rFont val="Rockwell"/>
        <family val="1"/>
      </rPr>
      <t>(USD/FCFA)</t>
    </r>
  </si>
  <si>
    <r>
      <t xml:space="preserve">Valeur                      </t>
    </r>
    <r>
      <rPr>
        <b/>
        <i/>
        <sz val="10"/>
        <rFont val="Rockwell"/>
        <family val="1"/>
      </rPr>
      <t xml:space="preserve"> (millions USD)</t>
    </r>
  </si>
  <si>
    <r>
      <t xml:space="preserve">Quantités                     </t>
    </r>
    <r>
      <rPr>
        <b/>
        <i/>
        <sz val="8"/>
        <rFont val="Rockwell"/>
        <family val="1"/>
      </rPr>
      <t>(en milliers de TM)</t>
    </r>
  </si>
  <si>
    <r>
      <t xml:space="preserve">Prix moyens                                </t>
    </r>
    <r>
      <rPr>
        <b/>
        <i/>
        <sz val="8"/>
        <rFont val="Rockwell"/>
        <family val="1"/>
      </rPr>
      <t>(FCFA/MTONNE METRIQUE)</t>
    </r>
  </si>
  <si>
    <r>
      <t xml:space="preserve">Prix moyens                                </t>
    </r>
    <r>
      <rPr>
        <b/>
        <i/>
        <sz val="8"/>
        <rFont val="Rockwell"/>
        <family val="1"/>
      </rPr>
      <t>(FCFA/TONNE METRIQUE)</t>
    </r>
  </si>
  <si>
    <r>
      <t xml:space="preserve">Prix officiels moyens                   </t>
    </r>
    <r>
      <rPr>
        <b/>
        <i/>
        <sz val="8"/>
        <rFont val="Rockwell"/>
        <family val="1"/>
      </rPr>
      <t>(en USD/bbl)</t>
    </r>
  </si>
  <si>
    <r>
      <t xml:space="preserve">Taux moyen pondéré de change         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8"/>
        <rFont val="Rockwell"/>
        <family val="1"/>
      </rPr>
      <t>(USD/FCFA)</t>
    </r>
  </si>
  <si>
    <r>
      <t xml:space="preserve">Valeur                          </t>
    </r>
    <r>
      <rPr>
        <b/>
        <i/>
        <sz val="8"/>
        <rFont val="Rockwell"/>
        <family val="1"/>
      </rPr>
      <t>(milliards de FCFA)</t>
    </r>
  </si>
  <si>
    <r>
      <t xml:space="preserve">Quantités                     </t>
    </r>
    <r>
      <rPr>
        <b/>
        <sz val="8"/>
        <rFont val="Rockwell"/>
        <family val="1"/>
      </rPr>
      <t>(en milliards de scf)</t>
    </r>
  </si>
  <si>
    <r>
      <t xml:space="preserve">Prix moyens                                </t>
    </r>
    <r>
      <rPr>
        <b/>
        <sz val="8"/>
        <rFont val="Rockwell"/>
        <family val="1"/>
      </rPr>
      <t>(FCFA/MSCF)</t>
    </r>
  </si>
  <si>
    <r>
      <t xml:space="preserve">Valeur                        </t>
    </r>
    <r>
      <rPr>
        <b/>
        <sz val="8"/>
        <rFont val="Rockwell"/>
        <family val="1"/>
      </rPr>
      <t>(en milliards FCFA)</t>
    </r>
  </si>
  <si>
    <r>
      <t xml:space="preserve">Taux de change                            </t>
    </r>
    <r>
      <rPr>
        <b/>
        <sz val="8"/>
        <rFont val="Rockwell"/>
        <family val="1"/>
      </rPr>
      <t>(USD/FCFA)</t>
    </r>
  </si>
  <si>
    <r>
      <t xml:space="preserve">Quantités                     </t>
    </r>
    <r>
      <rPr>
        <b/>
        <sz val="8"/>
        <rFont val="Rockwell"/>
        <family val="1"/>
      </rPr>
      <t>(en M tonnes metriques)</t>
    </r>
  </si>
  <si>
    <r>
      <t xml:space="preserve">Prix moyens                                </t>
    </r>
    <r>
      <rPr>
        <b/>
        <sz val="8"/>
        <rFont val="Rockwell"/>
        <family val="1"/>
      </rPr>
      <t>(FCFA/M tonne métrique)</t>
    </r>
  </si>
  <si>
    <r>
      <t xml:space="preserve">Crude Oil </t>
    </r>
    <r>
      <rPr>
        <b/>
        <i/>
        <sz val="8"/>
        <rFont val="Rockwell"/>
        <family val="1"/>
      </rPr>
      <t xml:space="preserve">    millions of bls</t>
    </r>
  </si>
  <si>
    <r>
      <t xml:space="preserve"> GAS      </t>
    </r>
    <r>
      <rPr>
        <b/>
        <i/>
        <sz val="8"/>
        <rFont val="Rockwell"/>
        <family val="1"/>
      </rPr>
      <t xml:space="preserve">billions CFS </t>
    </r>
  </si>
  <si>
    <r>
      <t xml:space="preserve">Quantities                     </t>
    </r>
    <r>
      <rPr>
        <b/>
        <sz val="8"/>
        <rFont val="Rockwell"/>
        <family val="1"/>
      </rPr>
      <t>(</t>
    </r>
    <r>
      <rPr>
        <b/>
        <i/>
        <sz val="8"/>
        <rFont val="Rockwell"/>
        <family val="1"/>
      </rPr>
      <t>millions of barils)</t>
    </r>
  </si>
  <si>
    <r>
      <t xml:space="preserve">Official average Price                   </t>
    </r>
    <r>
      <rPr>
        <b/>
        <i/>
        <sz val="8"/>
        <rFont val="Rockwell"/>
        <family val="1"/>
      </rPr>
      <t>(USD/bbl)</t>
    </r>
  </si>
  <si>
    <r>
      <t xml:space="preserve">Value                        </t>
    </r>
    <r>
      <rPr>
        <b/>
        <i/>
        <sz val="8"/>
        <rFont val="Rockwell"/>
        <family val="1"/>
      </rPr>
      <t>(billion USD)</t>
    </r>
  </si>
  <si>
    <r>
      <t xml:space="preserve">Weighted average exchange rate                            </t>
    </r>
    <r>
      <rPr>
        <b/>
        <i/>
        <sz val="8"/>
        <rFont val="Rockwell"/>
        <family val="1"/>
      </rPr>
      <t>(USD/CFAF)</t>
    </r>
  </si>
  <si>
    <r>
      <t xml:space="preserve">          Value                         </t>
    </r>
    <r>
      <rPr>
        <b/>
        <i/>
        <sz val="8"/>
        <rFont val="Rockwell"/>
        <family val="1"/>
      </rPr>
      <t>(billions of CFAF)</t>
    </r>
  </si>
  <si>
    <r>
      <t xml:space="preserve">Average Prices                                </t>
    </r>
    <r>
      <rPr>
        <b/>
        <sz val="8"/>
        <rFont val="Rockwell"/>
        <family val="1"/>
      </rPr>
      <t>(CFAF/MCFS)</t>
    </r>
  </si>
  <si>
    <r>
      <t xml:space="preserve">Value                        </t>
    </r>
    <r>
      <rPr>
        <b/>
        <sz val="8"/>
        <rFont val="Rockwell"/>
        <family val="1"/>
      </rPr>
      <t>(in billions CFAF)</t>
    </r>
  </si>
  <si>
    <r>
      <t xml:space="preserve">Exchange Rate                            </t>
    </r>
    <r>
      <rPr>
        <b/>
        <sz val="8"/>
        <rFont val="Rockwell"/>
        <family val="1"/>
      </rPr>
      <t>(USD/CFAF)</t>
    </r>
  </si>
  <si>
    <r>
      <t xml:space="preserve">Quantities                    </t>
    </r>
    <r>
      <rPr>
        <b/>
        <i/>
        <sz val="8"/>
        <rFont val="Rockwell"/>
        <family val="1"/>
      </rPr>
      <t xml:space="preserve"> (in billions de cfs)</t>
    </r>
  </si>
  <si>
    <r>
      <t xml:space="preserve">Average Prices                                </t>
    </r>
    <r>
      <rPr>
        <b/>
        <i/>
        <sz val="8"/>
        <rFont val="Rockwell"/>
        <family val="1"/>
      </rPr>
      <t>(CFAF/Mtonne métrique)</t>
    </r>
  </si>
  <si>
    <r>
      <t xml:space="preserve">Value                       </t>
    </r>
    <r>
      <rPr>
        <b/>
        <i/>
        <sz val="8"/>
        <rFont val="Rockwell"/>
        <family val="1"/>
      </rPr>
      <t xml:space="preserve"> (in billions CFAF)</t>
    </r>
  </si>
  <si>
    <r>
      <t xml:space="preserve">Exchange Rate                            </t>
    </r>
    <r>
      <rPr>
        <b/>
        <i/>
        <sz val="8"/>
        <rFont val="Rockwell"/>
        <family val="1"/>
      </rPr>
      <t>(USD/CFAF)</t>
    </r>
  </si>
  <si>
    <r>
      <t xml:space="preserve">Value                       </t>
    </r>
    <r>
      <rPr>
        <b/>
        <i/>
        <sz val="8"/>
        <rFont val="Rockwell"/>
        <family val="1"/>
      </rPr>
      <t>(millions USD)</t>
    </r>
  </si>
  <si>
    <r>
      <t xml:space="preserve">Average Prices                                </t>
    </r>
    <r>
      <rPr>
        <b/>
        <i/>
        <sz val="8"/>
        <rFont val="Rockwell"/>
        <family val="1"/>
      </rPr>
      <t>(CFAF/tonne métrique)</t>
    </r>
  </si>
  <si>
    <r>
      <t xml:space="preserve">Quantités                     </t>
    </r>
    <r>
      <rPr>
        <b/>
        <sz val="8"/>
        <rFont val="Rockwell"/>
        <family val="1"/>
      </rPr>
      <t>(en millions de barils)</t>
    </r>
  </si>
  <si>
    <r>
      <t xml:space="preserve">official average prices                   </t>
    </r>
    <r>
      <rPr>
        <b/>
        <sz val="8"/>
        <rFont val="Rockwell"/>
        <family val="1"/>
      </rPr>
      <t>(in USD/bbl)</t>
    </r>
  </si>
  <si>
    <r>
      <t xml:space="preserve">Value                        </t>
    </r>
    <r>
      <rPr>
        <b/>
        <sz val="8"/>
        <rFont val="Rockwell"/>
        <family val="1"/>
      </rPr>
      <t>(in millions of USD)</t>
    </r>
  </si>
  <si>
    <r>
      <t xml:space="preserve">Weighted Average Exchange Rate                            </t>
    </r>
    <r>
      <rPr>
        <b/>
        <sz val="8"/>
        <rFont val="Rockwell"/>
        <family val="1"/>
      </rPr>
      <t>(en USD/FCFA)</t>
    </r>
  </si>
  <si>
    <r>
      <t xml:space="preserve">          Value                          </t>
    </r>
    <r>
      <rPr>
        <b/>
        <sz val="8"/>
        <rFont val="Rockwell"/>
        <family val="1"/>
      </rPr>
      <t>(in billions of CFAF)</t>
    </r>
  </si>
  <si>
    <r>
      <t xml:space="preserve">Quantities                     </t>
    </r>
    <r>
      <rPr>
        <b/>
        <sz val="8"/>
        <rFont val="Rockwell"/>
        <family val="1"/>
      </rPr>
      <t>(in billions of cfs)</t>
    </r>
  </si>
  <si>
    <r>
      <t xml:space="preserve">Average Prices                                </t>
    </r>
    <r>
      <rPr>
        <b/>
        <sz val="8"/>
        <rFont val="Rockwell"/>
        <family val="1"/>
      </rPr>
      <t>(CFAF/Tonnes métrique)</t>
    </r>
  </si>
  <si>
    <r>
      <t>2</t>
    </r>
    <r>
      <rPr>
        <b/>
        <vertAlign val="superscript"/>
        <sz val="14"/>
        <rFont val="Rockwell"/>
        <family val="1"/>
      </rPr>
      <t>nd</t>
    </r>
    <r>
      <rPr>
        <b/>
        <sz val="14"/>
        <rFont val="Rockwell"/>
        <family val="1"/>
      </rPr>
      <t xml:space="preserve">  Quarter</t>
    </r>
  </si>
  <si>
    <r>
      <t>4</t>
    </r>
    <r>
      <rPr>
        <b/>
        <vertAlign val="superscript"/>
        <sz val="14"/>
        <rFont val="Rockwell"/>
        <family val="1"/>
      </rPr>
      <t>th</t>
    </r>
    <r>
      <rPr>
        <b/>
        <sz val="14"/>
        <rFont val="Rockwell"/>
        <family val="1"/>
      </rPr>
      <t xml:space="preserve"> Quarter</t>
    </r>
  </si>
  <si>
    <r>
      <t>2</t>
    </r>
    <r>
      <rPr>
        <b/>
        <vertAlign val="superscript"/>
        <sz val="13"/>
        <rFont val="Rockwell"/>
        <family val="1"/>
      </rPr>
      <t>nd</t>
    </r>
    <r>
      <rPr>
        <b/>
        <sz val="13"/>
        <rFont val="Rockwell"/>
        <family val="1"/>
      </rPr>
      <t xml:space="preserve">  Quarter</t>
    </r>
  </si>
  <si>
    <r>
      <t>4</t>
    </r>
    <r>
      <rPr>
        <b/>
        <vertAlign val="superscript"/>
        <sz val="13"/>
        <rFont val="Rockwell"/>
        <family val="1"/>
      </rPr>
      <t>th</t>
    </r>
    <r>
      <rPr>
        <b/>
        <sz val="13"/>
        <rFont val="Rockwell"/>
        <family val="1"/>
      </rPr>
      <t xml:space="preserve"> Quarter</t>
    </r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</si>
  <si>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Quarter</t>
    </r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</si>
  <si>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Quarter</t>
    </r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</si>
  <si>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Quater</t>
    </r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</si>
  <si>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Quater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</si>
  <si>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 trimestre</t>
    </r>
  </si>
  <si>
    <r>
      <t>2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 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</si>
  <si>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</si>
  <si>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r>
      <t>4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</si>
  <si>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Trimestre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</si>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</sst>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#,##0.000"/>
    <numFmt numFmtId="165" formatCode="0.000"/>
    <numFmt numFmtId="166" formatCode="#,##0.0000"/>
    <numFmt numFmtId="167" formatCode="_-* #,##0.000\ _€_-;\-* #,##0.000\ _€_-;_-* &quot;-&quot;??\ _€_-;_-@_-"/>
    <numFmt numFmtId="168" formatCode="_-* #,##0.000\ _€_-;\-* #,##0.000\ _€_-;_-* &quot;-&quot;???\ _€_-;_-@_-"/>
    <numFmt numFmtId="169" formatCode="#,##0.000_ ;\-#,##0.000\ "/>
    <numFmt numFmtId="170" formatCode="#,##0.00_ ;\-#,##0.00\ "/>
  </numFmts>
  <fonts count="33" x14ac:knownFonts="1">
    <font>
      <sz val="10"/>
      <name val="Arial"/>
      <family val="2"/>
    </font>
    <font>
      <sz val="10"/>
      <name val="Arial"/>
    </font>
    <font>
      <sz val="8"/>
      <name val="Arial"/>
      <family val="2"/>
    </font>
    <font>
      <b/>
      <sz val="20"/>
      <color indexed="12"/>
      <name val="Rockwell"/>
      <family val="1"/>
    </font>
    <font>
      <sz val="10"/>
      <name val="Rockwell"/>
      <family val="1"/>
    </font>
    <font>
      <b/>
      <i/>
      <sz val="12"/>
      <color indexed="12"/>
      <name val="Rockwell"/>
      <family val="1"/>
    </font>
    <font>
      <b/>
      <sz val="16"/>
      <color indexed="12"/>
      <name val="Rockwell"/>
      <family val="1"/>
    </font>
    <font>
      <b/>
      <u/>
      <sz val="16"/>
      <color indexed="12"/>
      <name val="Rockwell"/>
      <family val="1"/>
    </font>
    <font>
      <b/>
      <sz val="10"/>
      <name val="Rockwell"/>
      <family val="1"/>
    </font>
    <font>
      <b/>
      <vertAlign val="superscript"/>
      <sz val="10"/>
      <name val="Rockwell"/>
      <family val="1"/>
    </font>
    <font>
      <b/>
      <i/>
      <sz val="8"/>
      <name val="Rockwell"/>
      <family val="1"/>
    </font>
    <font>
      <b/>
      <sz val="11"/>
      <name val="Rockwell"/>
      <family val="1"/>
    </font>
    <font>
      <b/>
      <sz val="12"/>
      <name val="Rockwell"/>
      <family val="1"/>
    </font>
    <font>
      <sz val="12"/>
      <name val="Rockwell"/>
      <family val="1"/>
    </font>
    <font>
      <sz val="9"/>
      <name val="Rockwell"/>
      <family val="1"/>
    </font>
    <font>
      <b/>
      <sz val="9"/>
      <name val="Rockwell"/>
      <family val="1"/>
    </font>
    <font>
      <b/>
      <sz val="15"/>
      <color indexed="12"/>
      <name val="Rockwell"/>
      <family val="1"/>
    </font>
    <font>
      <b/>
      <u/>
      <sz val="12"/>
      <color indexed="12"/>
      <name val="Rockwell"/>
      <family val="1"/>
    </font>
    <font>
      <b/>
      <sz val="8"/>
      <name val="Rockwell"/>
      <family val="1"/>
    </font>
    <font>
      <b/>
      <i/>
      <sz val="10"/>
      <name val="Rockwell"/>
      <family val="1"/>
    </font>
    <font>
      <b/>
      <sz val="12"/>
      <color indexed="12"/>
      <name val="Rockwell"/>
      <family val="1"/>
    </font>
    <font>
      <b/>
      <sz val="14"/>
      <color indexed="12"/>
      <name val="Rockwell"/>
      <family val="1"/>
    </font>
    <font>
      <b/>
      <i/>
      <sz val="10"/>
      <color indexed="12"/>
      <name val="Rockwell"/>
      <family val="1"/>
    </font>
    <font>
      <b/>
      <i/>
      <sz val="9"/>
      <color indexed="12"/>
      <name val="Rockwell"/>
      <family val="1"/>
    </font>
    <font>
      <b/>
      <sz val="14"/>
      <name val="Rockwell"/>
      <family val="1"/>
    </font>
    <font>
      <b/>
      <vertAlign val="superscript"/>
      <sz val="14"/>
      <name val="Rockwell"/>
      <family val="1"/>
    </font>
    <font>
      <b/>
      <sz val="18"/>
      <color indexed="12"/>
      <name val="Rockwell"/>
      <family val="1"/>
    </font>
    <font>
      <b/>
      <sz val="13"/>
      <color indexed="12"/>
      <name val="Rockwell"/>
      <family val="1"/>
    </font>
    <font>
      <b/>
      <i/>
      <sz val="11"/>
      <color indexed="12"/>
      <name val="Rockwell"/>
      <family val="1"/>
    </font>
    <font>
      <b/>
      <sz val="13"/>
      <name val="Rockwell"/>
      <family val="1"/>
    </font>
    <font>
      <b/>
      <vertAlign val="superscript"/>
      <sz val="13"/>
      <name val="Rockwell"/>
      <family val="1"/>
    </font>
    <font>
      <b/>
      <vertAlign val="superscript"/>
      <sz val="12"/>
      <name val="Rockwell"/>
      <family val="1"/>
    </font>
    <font>
      <b/>
      <sz val="12"/>
      <color theme="0"/>
      <name val="Rockwell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ill="0" applyBorder="0" applyAlignment="0" applyProtection="0"/>
  </cellStyleXfs>
  <cellXfs count="353"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1" fillId="3" borderId="11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vertical="center" wrapText="1"/>
    </xf>
    <xf numFmtId="166" fontId="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 wrapText="1"/>
    </xf>
    <xf numFmtId="0" fontId="12" fillId="4" borderId="18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164" fontId="12" fillId="6" borderId="0" xfId="0" applyNumberFormat="1" applyFont="1" applyFill="1" applyBorder="1" applyAlignment="1">
      <alignment horizontal="right" vertical="center" wrapText="1"/>
    </xf>
    <xf numFmtId="164" fontId="12" fillId="6" borderId="0" xfId="0" applyNumberFormat="1" applyFont="1" applyFill="1" applyBorder="1" applyAlignment="1">
      <alignment horizontal="right" vertical="center"/>
    </xf>
    <xf numFmtId="0" fontId="4" fillId="6" borderId="0" xfId="0" applyFont="1" applyFill="1" applyAlignment="1">
      <alignment vertical="center"/>
    </xf>
    <xf numFmtId="0" fontId="17" fillId="0" borderId="0" xfId="0" applyFont="1" applyAlignment="1">
      <alignment horizontal="left" vertical="center"/>
    </xf>
    <xf numFmtId="0" fontId="8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right" vertical="center" wrapText="1"/>
    </xf>
    <xf numFmtId="164" fontId="12" fillId="0" borderId="10" xfId="0" applyNumberFormat="1" applyFont="1" applyBorder="1" applyAlignment="1">
      <alignment vertical="center"/>
    </xf>
    <xf numFmtId="164" fontId="12" fillId="0" borderId="21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 wrapText="1"/>
    </xf>
    <xf numFmtId="169" fontId="4" fillId="0" borderId="0" xfId="0" applyNumberFormat="1" applyFont="1" applyAlignment="1">
      <alignment vertical="center"/>
    </xf>
    <xf numFmtId="165" fontId="13" fillId="0" borderId="0" xfId="0" applyNumberFormat="1" applyFont="1" applyBorder="1" applyAlignment="1">
      <alignment vertical="center" wrapText="1"/>
    </xf>
    <xf numFmtId="164" fontId="12" fillId="0" borderId="0" xfId="0" applyNumberFormat="1" applyFont="1" applyBorder="1" applyAlignment="1">
      <alignment horizontal="right" vertical="center"/>
    </xf>
    <xf numFmtId="0" fontId="11" fillId="3" borderId="22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 applyBorder="1" applyAlignment="1">
      <alignment horizontal="center" vertical="center"/>
    </xf>
    <xf numFmtId="0" fontId="16" fillId="0" borderId="23" xfId="0" applyFont="1" applyBorder="1" applyAlignment="1"/>
    <xf numFmtId="0" fontId="16" fillId="0" borderId="0" xfId="0" applyFont="1" applyBorder="1" applyAlignment="1"/>
    <xf numFmtId="164" fontId="12" fillId="6" borderId="0" xfId="0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/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20" fillId="0" borderId="0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21" fillId="0" borderId="0" xfId="0" applyFont="1" applyBorder="1" applyAlignment="1"/>
    <xf numFmtId="0" fontId="13" fillId="0" borderId="0" xfId="0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12" fillId="5" borderId="0" xfId="0" applyFont="1" applyFill="1" applyBorder="1" applyAlignment="1">
      <alignment horizontal="right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vertical="center"/>
    </xf>
    <xf numFmtId="164" fontId="13" fillId="6" borderId="0" xfId="0" applyNumberFormat="1" applyFont="1" applyFill="1" applyBorder="1" applyAlignment="1">
      <alignment vertical="center"/>
    </xf>
    <xf numFmtId="0" fontId="8" fillId="5" borderId="0" xfId="0" applyFont="1" applyFill="1" applyBorder="1" applyAlignment="1">
      <alignment vertical="center" wrapText="1"/>
    </xf>
    <xf numFmtId="0" fontId="21" fillId="6" borderId="0" xfId="0" applyFont="1" applyFill="1" applyBorder="1" applyAlignment="1"/>
    <xf numFmtId="0" fontId="6" fillId="0" borderId="0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12" fillId="5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6" borderId="0" xfId="0" applyFont="1" applyFill="1" applyBorder="1"/>
    <xf numFmtId="169" fontId="12" fillId="2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/>
    </xf>
    <xf numFmtId="0" fontId="12" fillId="0" borderId="10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3" fillId="4" borderId="28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horizontal="left" vertical="center" wrapText="1"/>
    </xf>
    <xf numFmtId="165" fontId="8" fillId="6" borderId="0" xfId="0" applyNumberFormat="1" applyFont="1" applyFill="1" applyBorder="1" applyAlignment="1">
      <alignment horizontal="right" vertical="center" wrapText="1"/>
    </xf>
    <xf numFmtId="164" fontId="8" fillId="6" borderId="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8" fillId="3" borderId="11" xfId="0" applyFont="1" applyFill="1" applyBorder="1" applyAlignment="1">
      <alignment vertical="center" wrapText="1"/>
    </xf>
    <xf numFmtId="0" fontId="12" fillId="3" borderId="17" xfId="0" applyFont="1" applyFill="1" applyBorder="1" applyAlignment="1">
      <alignment vertical="center" wrapText="1"/>
    </xf>
    <xf numFmtId="168" fontId="4" fillId="0" borderId="0" xfId="0" applyNumberFormat="1" applyFont="1" applyAlignment="1">
      <alignment vertical="center"/>
    </xf>
    <xf numFmtId="0" fontId="8" fillId="3" borderId="29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164" fontId="12" fillId="6" borderId="31" xfId="0" applyNumberFormat="1" applyFont="1" applyFill="1" applyBorder="1" applyAlignment="1">
      <alignment vertical="center"/>
    </xf>
    <xf numFmtId="164" fontId="12" fillId="6" borderId="32" xfId="0" applyNumberFormat="1" applyFont="1" applyFill="1" applyBorder="1" applyAlignment="1">
      <alignment vertical="center"/>
    </xf>
    <xf numFmtId="164" fontId="12" fillId="0" borderId="31" xfId="0" applyNumberFormat="1" applyFont="1" applyBorder="1" applyAlignment="1">
      <alignment vertical="center"/>
    </xf>
    <xf numFmtId="0" fontId="32" fillId="5" borderId="0" xfId="0" applyFont="1" applyFill="1" applyBorder="1" applyAlignment="1">
      <alignment horizontal="center" vertical="center" wrapText="1"/>
    </xf>
    <xf numFmtId="164" fontId="32" fillId="6" borderId="0" xfId="0" applyNumberFormat="1" applyFont="1" applyFill="1" applyBorder="1" applyAlignment="1">
      <alignment vertical="center"/>
    </xf>
    <xf numFmtId="4" fontId="12" fillId="6" borderId="0" xfId="0" applyNumberFormat="1" applyFont="1" applyFill="1" applyBorder="1" applyAlignment="1">
      <alignment vertical="center"/>
    </xf>
    <xf numFmtId="0" fontId="16" fillId="6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center" vertical="center"/>
    </xf>
    <xf numFmtId="164" fontId="12" fillId="0" borderId="0" xfId="0" applyNumberFormat="1" applyFont="1" applyBorder="1" applyAlignment="1">
      <alignment vertical="center"/>
    </xf>
    <xf numFmtId="0" fontId="3" fillId="0" borderId="0" xfId="0" applyFont="1" applyBorder="1" applyAlignment="1"/>
    <xf numFmtId="0" fontId="5" fillId="0" borderId="0" xfId="0" applyFont="1" applyBorder="1" applyAlignment="1">
      <alignment vertical="center"/>
    </xf>
    <xf numFmtId="0" fontId="22" fillId="0" borderId="0" xfId="0" applyFont="1" applyBorder="1" applyAlignment="1"/>
    <xf numFmtId="165" fontId="13" fillId="6" borderId="0" xfId="0" applyNumberFormat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left" vertical="center" wrapText="1"/>
    </xf>
    <xf numFmtId="164" fontId="12" fillId="6" borderId="0" xfId="0" applyNumberFormat="1" applyFont="1" applyFill="1" applyBorder="1" applyAlignment="1">
      <alignment vertical="center" wrapText="1"/>
    </xf>
    <xf numFmtId="0" fontId="28" fillId="0" borderId="0" xfId="0" applyFont="1" applyBorder="1" applyAlignment="1">
      <alignment horizontal="center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left" vertical="center" wrapText="1"/>
    </xf>
    <xf numFmtId="164" fontId="24" fillId="4" borderId="28" xfId="0" applyNumberFormat="1" applyFont="1" applyFill="1" applyBorder="1" applyAlignment="1"/>
    <xf numFmtId="164" fontId="12" fillId="6" borderId="10" xfId="0" applyNumberFormat="1" applyFont="1" applyFill="1" applyBorder="1" applyAlignment="1"/>
    <xf numFmtId="164" fontId="12" fillId="6" borderId="21" xfId="0" applyNumberFormat="1" applyFont="1" applyFill="1" applyBorder="1" applyAlignment="1"/>
    <xf numFmtId="164" fontId="12" fillId="0" borderId="10" xfId="0" applyNumberFormat="1" applyFont="1" applyBorder="1" applyAlignment="1"/>
    <xf numFmtId="164" fontId="12" fillId="0" borderId="21" xfId="0" applyNumberFormat="1" applyFont="1" applyBorder="1" applyAlignment="1"/>
    <xf numFmtId="164" fontId="12" fillId="4" borderId="28" xfId="0" applyNumberFormat="1" applyFont="1" applyFill="1" applyBorder="1" applyAlignment="1"/>
    <xf numFmtId="164" fontId="11" fillId="6" borderId="10" xfId="0" applyNumberFormat="1" applyFont="1" applyFill="1" applyBorder="1" applyAlignment="1"/>
    <xf numFmtId="4" fontId="11" fillId="6" borderId="10" xfId="0" applyNumberFormat="1" applyFont="1" applyFill="1" applyBorder="1" applyAlignment="1"/>
    <xf numFmtId="164" fontId="11" fillId="6" borderId="21" xfId="0" applyNumberFormat="1" applyFont="1" applyFill="1" applyBorder="1" applyAlignment="1"/>
    <xf numFmtId="164" fontId="11" fillId="0" borderId="10" xfId="0" applyNumberFormat="1" applyFont="1" applyBorder="1" applyAlignment="1"/>
    <xf numFmtId="164" fontId="11" fillId="0" borderId="21" xfId="0" applyNumberFormat="1" applyFont="1" applyBorder="1" applyAlignment="1"/>
    <xf numFmtId="4" fontId="24" fillId="4" borderId="10" xfId="0" applyNumberFormat="1" applyFont="1" applyFill="1" applyBorder="1" applyAlignment="1"/>
    <xf numFmtId="4" fontId="11" fillId="0" borderId="10" xfId="0" applyNumberFormat="1" applyFont="1" applyBorder="1" applyAlignment="1"/>
    <xf numFmtId="164" fontId="24" fillId="4" borderId="33" xfId="0" applyNumberFormat="1" applyFont="1" applyFill="1" applyBorder="1" applyAlignment="1"/>
    <xf numFmtId="4" fontId="24" fillId="4" borderId="28" xfId="0" applyNumberFormat="1" applyFont="1" applyFill="1" applyBorder="1" applyAlignment="1"/>
    <xf numFmtId="165" fontId="12" fillId="0" borderId="10" xfId="0" applyNumberFormat="1" applyFont="1" applyBorder="1" applyAlignment="1">
      <alignment wrapText="1"/>
    </xf>
    <xf numFmtId="165" fontId="12" fillId="0" borderId="21" xfId="0" applyNumberFormat="1" applyFont="1" applyBorder="1" applyAlignment="1">
      <alignment wrapText="1"/>
    </xf>
    <xf numFmtId="165" fontId="12" fillId="0" borderId="34" xfId="0" applyNumberFormat="1" applyFont="1" applyBorder="1" applyAlignment="1">
      <alignment wrapText="1"/>
    </xf>
    <xf numFmtId="164" fontId="24" fillId="4" borderId="28" xfId="0" applyNumberFormat="1" applyFont="1" applyFill="1" applyBorder="1" applyAlignment="1">
      <alignment wrapText="1"/>
    </xf>
    <xf numFmtId="164" fontId="24" fillId="4" borderId="35" xfId="0" applyNumberFormat="1" applyFont="1" applyFill="1" applyBorder="1" applyAlignment="1">
      <alignment wrapText="1"/>
    </xf>
    <xf numFmtId="164" fontId="12" fillId="5" borderId="36" xfId="0" applyNumberFormat="1" applyFont="1" applyFill="1" applyBorder="1" applyAlignment="1">
      <alignment horizontal="right" wrapText="1"/>
    </xf>
    <xf numFmtId="0" fontId="12" fillId="3" borderId="37" xfId="0" applyFont="1" applyFill="1" applyBorder="1" applyAlignment="1">
      <alignment wrapText="1"/>
    </xf>
    <xf numFmtId="0" fontId="24" fillId="3" borderId="13" xfId="0" applyFont="1" applyFill="1" applyBorder="1" applyAlignment="1">
      <alignment wrapText="1"/>
    </xf>
    <xf numFmtId="0" fontId="12" fillId="3" borderId="22" xfId="0" applyFont="1" applyFill="1" applyBorder="1" applyAlignment="1">
      <alignment horizontal="center" wrapText="1"/>
    </xf>
    <xf numFmtId="0" fontId="12" fillId="3" borderId="25" xfId="0" applyFont="1" applyFill="1" applyBorder="1" applyAlignment="1">
      <alignment horizontal="center" wrapText="1"/>
    </xf>
    <xf numFmtId="0" fontId="12" fillId="3" borderId="22" xfId="0" applyFont="1" applyFill="1" applyBorder="1" applyAlignment="1">
      <alignment horizontal="center" vertical="center" wrapText="1"/>
    </xf>
    <xf numFmtId="164" fontId="24" fillId="4" borderId="18" xfId="0" applyNumberFormat="1" applyFont="1" applyFill="1" applyBorder="1" applyAlignment="1">
      <alignment vertical="center"/>
    </xf>
    <xf numFmtId="165" fontId="12" fillId="0" borderId="10" xfId="0" applyNumberFormat="1" applyFont="1" applyBorder="1" applyAlignment="1">
      <alignment horizontal="right"/>
    </xf>
    <xf numFmtId="165" fontId="12" fillId="7" borderId="10" xfId="0" applyNumberFormat="1" applyFont="1" applyFill="1" applyBorder="1" applyAlignment="1">
      <alignment horizontal="right" wrapText="1"/>
    </xf>
    <xf numFmtId="169" fontId="12" fillId="0" borderId="26" xfId="1" applyNumberFormat="1" applyFont="1" applyBorder="1" applyAlignment="1"/>
    <xf numFmtId="167" fontId="8" fillId="7" borderId="10" xfId="1" applyNumberFormat="1" applyFont="1" applyFill="1" applyBorder="1" applyAlignment="1">
      <alignment horizontal="right" wrapText="1"/>
    </xf>
    <xf numFmtId="167" fontId="8" fillId="7" borderId="38" xfId="1" applyNumberFormat="1" applyFont="1" applyFill="1" applyBorder="1" applyAlignment="1">
      <alignment horizontal="right" wrapText="1"/>
    </xf>
    <xf numFmtId="164" fontId="12" fillId="0" borderId="10" xfId="0" applyNumberFormat="1" applyFont="1" applyBorder="1" applyAlignment="1">
      <alignment horizontal="right"/>
    </xf>
    <xf numFmtId="164" fontId="12" fillId="6" borderId="39" xfId="0" applyNumberFormat="1" applyFont="1" applyFill="1" applyBorder="1" applyAlignment="1">
      <alignment horizontal="right"/>
    </xf>
    <xf numFmtId="165" fontId="12" fillId="7" borderId="21" xfId="0" applyNumberFormat="1" applyFont="1" applyFill="1" applyBorder="1" applyAlignment="1">
      <alignment horizontal="right" wrapText="1"/>
    </xf>
    <xf numFmtId="165" fontId="12" fillId="6" borderId="10" xfId="0" applyNumberFormat="1" applyFont="1" applyFill="1" applyBorder="1" applyAlignment="1">
      <alignment horizontal="right" wrapText="1"/>
    </xf>
    <xf numFmtId="169" fontId="12" fillId="0" borderId="10" xfId="1" applyNumberFormat="1" applyFont="1" applyBorder="1" applyAlignment="1">
      <alignment horizontal="right"/>
    </xf>
    <xf numFmtId="169" fontId="12" fillId="0" borderId="38" xfId="1" applyNumberFormat="1" applyFont="1" applyBorder="1" applyAlignment="1">
      <alignment horizontal="right"/>
    </xf>
    <xf numFmtId="169" fontId="12" fillId="7" borderId="38" xfId="1" applyNumberFormat="1" applyFont="1" applyFill="1" applyBorder="1" applyAlignment="1">
      <alignment horizontal="right" wrapText="1"/>
    </xf>
    <xf numFmtId="164" fontId="12" fillId="0" borderId="15" xfId="0" applyNumberFormat="1" applyFont="1" applyBorder="1" applyAlignment="1">
      <alignment horizontal="right"/>
    </xf>
    <xf numFmtId="165" fontId="12" fillId="0" borderId="40" xfId="0" applyNumberFormat="1" applyFont="1" applyBorder="1" applyAlignment="1">
      <alignment horizontal="right"/>
    </xf>
    <xf numFmtId="169" fontId="12" fillId="7" borderId="10" xfId="1" applyNumberFormat="1" applyFont="1" applyFill="1" applyBorder="1" applyAlignment="1">
      <alignment horizontal="right" wrapText="1"/>
    </xf>
    <xf numFmtId="164" fontId="12" fillId="0" borderId="16" xfId="0" applyNumberFormat="1" applyFont="1" applyBorder="1" applyAlignment="1">
      <alignment horizontal="right"/>
    </xf>
    <xf numFmtId="164" fontId="12" fillId="4" borderId="18" xfId="0" applyNumberFormat="1" applyFont="1" applyFill="1" applyBorder="1" applyAlignment="1">
      <alignment horizontal="right" wrapText="1"/>
    </xf>
    <xf numFmtId="167" fontId="12" fillId="4" borderId="41" xfId="1" applyNumberFormat="1" applyFont="1" applyFill="1" applyBorder="1" applyAlignment="1">
      <alignment horizontal="right" wrapText="1"/>
    </xf>
    <xf numFmtId="169" fontId="12" fillId="4" borderId="18" xfId="1" applyNumberFormat="1" applyFont="1" applyFill="1" applyBorder="1" applyAlignment="1">
      <alignment horizontal="right" wrapText="1"/>
    </xf>
    <xf numFmtId="169" fontId="12" fillId="4" borderId="42" xfId="1" applyNumberFormat="1" applyFont="1" applyFill="1" applyBorder="1" applyAlignment="1">
      <alignment horizontal="right"/>
    </xf>
    <xf numFmtId="164" fontId="12" fillId="4" borderId="18" xfId="0" applyNumberFormat="1" applyFont="1" applyFill="1" applyBorder="1" applyAlignment="1">
      <alignment horizontal="right"/>
    </xf>
    <xf numFmtId="164" fontId="12" fillId="4" borderId="43" xfId="0" applyNumberFormat="1" applyFont="1" applyFill="1" applyBorder="1" applyAlignment="1">
      <alignment horizontal="right"/>
    </xf>
    <xf numFmtId="164" fontId="12" fillId="0" borderId="40" xfId="0" applyNumberFormat="1" applyFont="1" applyBorder="1" applyAlignment="1">
      <alignment horizontal="right"/>
    </xf>
    <xf numFmtId="165" fontId="8" fillId="7" borderId="10" xfId="0" applyNumberFormat="1" applyFont="1" applyFill="1" applyBorder="1" applyAlignment="1">
      <alignment horizontal="right" wrapText="1"/>
    </xf>
    <xf numFmtId="165" fontId="8" fillId="7" borderId="44" xfId="0" applyNumberFormat="1" applyFont="1" applyFill="1" applyBorder="1" applyAlignment="1">
      <alignment horizontal="right" wrapText="1"/>
    </xf>
    <xf numFmtId="165" fontId="12" fillId="0" borderId="39" xfId="0" applyNumberFormat="1" applyFont="1" applyBorder="1" applyAlignment="1">
      <alignment horizontal="right"/>
    </xf>
    <xf numFmtId="165" fontId="12" fillId="0" borderId="27" xfId="0" applyNumberFormat="1" applyFont="1" applyBorder="1" applyAlignment="1">
      <alignment horizontal="right"/>
    </xf>
    <xf numFmtId="164" fontId="12" fillId="0" borderId="45" xfId="0" applyNumberFormat="1" applyFont="1" applyBorder="1" applyAlignment="1">
      <alignment horizontal="right"/>
    </xf>
    <xf numFmtId="165" fontId="12" fillId="0" borderId="44" xfId="0" applyNumberFormat="1" applyFont="1" applyBorder="1" applyAlignment="1">
      <alignment horizontal="right"/>
    </xf>
    <xf numFmtId="165" fontId="12" fillId="0" borderId="45" xfId="0" applyNumberFormat="1" applyFont="1" applyBorder="1" applyAlignment="1">
      <alignment horizontal="right"/>
    </xf>
    <xf numFmtId="165" fontId="12" fillId="0" borderId="21" xfId="0" applyNumberFormat="1" applyFont="1" applyBorder="1" applyAlignment="1">
      <alignment horizontal="right"/>
    </xf>
    <xf numFmtId="165" fontId="12" fillId="7" borderId="44" xfId="0" applyNumberFormat="1" applyFont="1" applyFill="1" applyBorder="1" applyAlignment="1">
      <alignment horizontal="right" wrapText="1"/>
    </xf>
    <xf numFmtId="165" fontId="12" fillId="7" borderId="27" xfId="0" applyNumberFormat="1" applyFont="1" applyFill="1" applyBorder="1" applyAlignment="1">
      <alignment horizontal="right" wrapText="1"/>
    </xf>
    <xf numFmtId="165" fontId="12" fillId="7" borderId="46" xfId="0" applyNumberFormat="1" applyFont="1" applyFill="1" applyBorder="1" applyAlignment="1">
      <alignment horizontal="right" wrapText="1"/>
    </xf>
    <xf numFmtId="165" fontId="12" fillId="7" borderId="47" xfId="0" applyNumberFormat="1" applyFont="1" applyFill="1" applyBorder="1" applyAlignment="1">
      <alignment horizontal="right" wrapText="1"/>
    </xf>
    <xf numFmtId="165" fontId="12" fillId="4" borderId="28" xfId="0" applyNumberFormat="1" applyFont="1" applyFill="1" applyBorder="1" applyAlignment="1">
      <alignment horizontal="right" wrapText="1"/>
    </xf>
    <xf numFmtId="164" fontId="12" fillId="4" borderId="48" xfId="1" applyNumberFormat="1" applyFont="1" applyFill="1" applyBorder="1" applyAlignment="1">
      <alignment horizontal="right"/>
    </xf>
    <xf numFmtId="169" fontId="12" fillId="4" borderId="28" xfId="1" applyNumberFormat="1" applyFont="1" applyFill="1" applyBorder="1" applyAlignment="1">
      <alignment horizontal="right"/>
    </xf>
    <xf numFmtId="169" fontId="12" fillId="4" borderId="49" xfId="1" applyNumberFormat="1" applyFont="1" applyFill="1" applyBorder="1" applyAlignment="1"/>
    <xf numFmtId="164" fontId="12" fillId="4" borderId="28" xfId="0" applyNumberFormat="1" applyFont="1" applyFill="1" applyBorder="1" applyAlignment="1">
      <alignment horizontal="right"/>
    </xf>
    <xf numFmtId="164" fontId="12" fillId="4" borderId="33" xfId="0" applyNumberFormat="1" applyFont="1" applyFill="1" applyBorder="1" applyAlignment="1">
      <alignment horizontal="right"/>
    </xf>
    <xf numFmtId="0" fontId="11" fillId="0" borderId="10" xfId="0" applyFont="1" applyBorder="1" applyAlignment="1">
      <alignment horizontal="left" wrapText="1"/>
    </xf>
    <xf numFmtId="164" fontId="12" fillId="0" borderId="10" xfId="1" applyNumberFormat="1" applyFont="1" applyBorder="1" applyAlignment="1">
      <alignment horizontal="right"/>
    </xf>
    <xf numFmtId="164" fontId="12" fillId="7" borderId="10" xfId="0" applyNumberFormat="1" applyFont="1" applyFill="1" applyBorder="1" applyAlignment="1">
      <alignment horizontal="right" wrapText="1"/>
    </xf>
    <xf numFmtId="164" fontId="12" fillId="7" borderId="38" xfId="0" applyNumberFormat="1" applyFont="1" applyFill="1" applyBorder="1" applyAlignment="1">
      <alignment horizontal="right" wrapText="1"/>
    </xf>
    <xf numFmtId="165" fontId="12" fillId="0" borderId="26" xfId="0" applyNumberFormat="1" applyFont="1" applyBorder="1" applyAlignment="1">
      <alignment horizontal="right"/>
    </xf>
    <xf numFmtId="165" fontId="8" fillId="7" borderId="38" xfId="0" applyNumberFormat="1" applyFont="1" applyFill="1" applyBorder="1" applyAlignment="1">
      <alignment horizontal="right" wrapText="1"/>
    </xf>
    <xf numFmtId="169" fontId="12" fillId="0" borderId="50" xfId="1" applyNumberFormat="1" applyFont="1" applyBorder="1" applyAlignment="1">
      <alignment horizontal="right"/>
    </xf>
    <xf numFmtId="165" fontId="12" fillId="7" borderId="51" xfId="0" applyNumberFormat="1" applyFont="1" applyFill="1" applyBorder="1" applyAlignment="1">
      <alignment horizontal="right" wrapText="1"/>
    </xf>
    <xf numFmtId="165" fontId="12" fillId="7" borderId="52" xfId="0" applyNumberFormat="1" applyFont="1" applyFill="1" applyBorder="1" applyAlignment="1">
      <alignment horizontal="right" wrapText="1"/>
    </xf>
    <xf numFmtId="0" fontId="11" fillId="0" borderId="26" xfId="0" applyFont="1" applyBorder="1" applyAlignment="1">
      <alignment horizontal="left" wrapText="1"/>
    </xf>
    <xf numFmtId="164" fontId="12" fillId="0" borderId="38" xfId="1" applyNumberFormat="1" applyFont="1" applyBorder="1" applyAlignment="1">
      <alignment horizontal="right"/>
    </xf>
    <xf numFmtId="165" fontId="12" fillId="0" borderId="38" xfId="0" applyNumberFormat="1" applyFont="1" applyBorder="1" applyAlignment="1">
      <alignment horizontal="right"/>
    </xf>
    <xf numFmtId="164" fontId="12" fillId="0" borderId="51" xfId="1" applyNumberFormat="1" applyFont="1" applyBorder="1" applyAlignment="1">
      <alignment horizontal="right"/>
    </xf>
    <xf numFmtId="164" fontId="12" fillId="0" borderId="52" xfId="1" applyNumberFormat="1" applyFont="1" applyBorder="1" applyAlignment="1">
      <alignment horizontal="right"/>
    </xf>
    <xf numFmtId="165" fontId="12" fillId="7" borderId="38" xfId="0" applyNumberFormat="1" applyFont="1" applyFill="1" applyBorder="1" applyAlignment="1">
      <alignment horizontal="right" wrapText="1"/>
    </xf>
    <xf numFmtId="164" fontId="12" fillId="0" borderId="51" xfId="0" applyNumberFormat="1" applyFont="1" applyBorder="1" applyAlignment="1">
      <alignment horizontal="right"/>
    </xf>
    <xf numFmtId="164" fontId="12" fillId="7" borderId="52" xfId="0" applyNumberFormat="1" applyFont="1" applyFill="1" applyBorder="1" applyAlignment="1">
      <alignment horizontal="right" wrapText="1"/>
    </xf>
    <xf numFmtId="0" fontId="11" fillId="0" borderId="27" xfId="0" applyFont="1" applyBorder="1" applyAlignment="1">
      <alignment horizontal="left" wrapText="1"/>
    </xf>
    <xf numFmtId="164" fontId="12" fillId="7" borderId="27" xfId="0" applyNumberFormat="1" applyFont="1" applyFill="1" applyBorder="1" applyAlignment="1">
      <alignment horizontal="right" wrapText="1"/>
    </xf>
    <xf numFmtId="164" fontId="12" fillId="7" borderId="53" xfId="0" applyNumberFormat="1" applyFont="1" applyFill="1" applyBorder="1" applyAlignment="1">
      <alignment horizontal="right" wrapText="1"/>
    </xf>
    <xf numFmtId="165" fontId="12" fillId="7" borderId="53" xfId="0" applyNumberFormat="1" applyFont="1" applyFill="1" applyBorder="1" applyAlignment="1">
      <alignment horizontal="right" wrapText="1"/>
    </xf>
    <xf numFmtId="165" fontId="8" fillId="7" borderId="27" xfId="0" applyNumberFormat="1" applyFont="1" applyFill="1" applyBorder="1" applyAlignment="1">
      <alignment horizontal="right" wrapText="1"/>
    </xf>
    <xf numFmtId="165" fontId="8" fillId="7" borderId="46" xfId="0" applyNumberFormat="1" applyFont="1" applyFill="1" applyBorder="1" applyAlignment="1">
      <alignment horizontal="right" wrapText="1"/>
    </xf>
    <xf numFmtId="164" fontId="12" fillId="7" borderId="54" xfId="0" applyNumberFormat="1" applyFont="1" applyFill="1" applyBorder="1" applyAlignment="1">
      <alignment horizontal="right" wrapText="1"/>
    </xf>
    <xf numFmtId="164" fontId="12" fillId="7" borderId="55" xfId="0" applyNumberFormat="1" applyFont="1" applyFill="1" applyBorder="1" applyAlignment="1">
      <alignment horizontal="right" wrapText="1"/>
    </xf>
    <xf numFmtId="0" fontId="13" fillId="4" borderId="56" xfId="0" applyFont="1" applyFill="1" applyBorder="1" applyAlignment="1">
      <alignment horizontal="left" wrapText="1"/>
    </xf>
    <xf numFmtId="164" fontId="12" fillId="8" borderId="56" xfId="1" applyNumberFormat="1" applyFont="1" applyFill="1" applyBorder="1" applyAlignment="1">
      <alignment horizontal="right"/>
    </xf>
    <xf numFmtId="164" fontId="12" fillId="8" borderId="57" xfId="1" applyNumberFormat="1" applyFont="1" applyFill="1" applyBorder="1" applyAlignment="1">
      <alignment horizontal="right"/>
    </xf>
    <xf numFmtId="169" fontId="12" fillId="4" borderId="58" xfId="1" applyNumberFormat="1" applyFont="1" applyFill="1" applyBorder="1" applyAlignment="1">
      <alignment horizontal="right"/>
    </xf>
    <xf numFmtId="169" fontId="12" fillId="4" borderId="59" xfId="1" applyNumberFormat="1" applyFont="1" applyFill="1" applyBorder="1" applyAlignment="1">
      <alignment horizontal="right"/>
    </xf>
    <xf numFmtId="169" fontId="12" fillId="4" borderId="60" xfId="1" applyNumberFormat="1" applyFont="1" applyFill="1" applyBorder="1" applyAlignment="1">
      <alignment horizontal="right"/>
    </xf>
    <xf numFmtId="164" fontId="12" fillId="4" borderId="61" xfId="1" applyNumberFormat="1" applyFont="1" applyFill="1" applyBorder="1" applyAlignment="1">
      <alignment horizontal="right"/>
    </xf>
    <xf numFmtId="164" fontId="12" fillId="4" borderId="62" xfId="1" applyNumberFormat="1" applyFont="1" applyFill="1" applyBorder="1" applyAlignment="1">
      <alignment horizontal="right"/>
    </xf>
    <xf numFmtId="167" fontId="12" fillId="7" borderId="10" xfId="1" applyNumberFormat="1" applyFont="1" applyFill="1" applyBorder="1" applyAlignment="1">
      <alignment horizontal="right" wrapText="1"/>
    </xf>
    <xf numFmtId="167" fontId="12" fillId="7" borderId="63" xfId="1" applyNumberFormat="1" applyFont="1" applyFill="1" applyBorder="1" applyAlignment="1">
      <alignment horizontal="right" wrapText="1"/>
    </xf>
    <xf numFmtId="169" fontId="8" fillId="7" borderId="10" xfId="1" applyNumberFormat="1" applyFont="1" applyFill="1" applyBorder="1" applyAlignment="1">
      <alignment horizontal="right" wrapText="1"/>
    </xf>
    <xf numFmtId="169" fontId="8" fillId="7" borderId="44" xfId="1" applyNumberFormat="1" applyFont="1" applyFill="1" applyBorder="1" applyAlignment="1">
      <alignment horizontal="right" wrapText="1"/>
    </xf>
    <xf numFmtId="169" fontId="8" fillId="7" borderId="38" xfId="1" applyNumberFormat="1" applyFont="1" applyFill="1" applyBorder="1" applyAlignment="1">
      <alignment horizontal="right" wrapText="1"/>
    </xf>
    <xf numFmtId="169" fontId="12" fillId="6" borderId="50" xfId="1" applyNumberFormat="1" applyFont="1" applyFill="1" applyBorder="1" applyAlignment="1">
      <alignment horizontal="right"/>
    </xf>
    <xf numFmtId="169" fontId="12" fillId="7" borderId="51" xfId="1" applyNumberFormat="1" applyFont="1" applyFill="1" applyBorder="1" applyAlignment="1">
      <alignment horizontal="right" wrapText="1"/>
    </xf>
    <xf numFmtId="169" fontId="12" fillId="7" borderId="52" xfId="1" applyNumberFormat="1" applyFont="1" applyFill="1" applyBorder="1" applyAlignment="1">
      <alignment horizontal="right" wrapText="1"/>
    </xf>
    <xf numFmtId="169" fontId="12" fillId="0" borderId="63" xfId="1" applyNumberFormat="1" applyFont="1" applyBorder="1" applyAlignment="1">
      <alignment horizontal="right"/>
    </xf>
    <xf numFmtId="169" fontId="12" fillId="0" borderId="44" xfId="1" applyNumberFormat="1" applyFont="1" applyBorder="1" applyAlignment="1">
      <alignment horizontal="right"/>
    </xf>
    <xf numFmtId="169" fontId="12" fillId="6" borderId="51" xfId="1" applyNumberFormat="1" applyFont="1" applyFill="1" applyBorder="1" applyAlignment="1">
      <alignment horizontal="right"/>
    </xf>
    <xf numFmtId="169" fontId="12" fillId="6" borderId="52" xfId="1" applyNumberFormat="1" applyFont="1" applyFill="1" applyBorder="1" applyAlignment="1">
      <alignment horizontal="right"/>
    </xf>
    <xf numFmtId="0" fontId="11" fillId="0" borderId="15" xfId="0" applyFont="1" applyBorder="1" applyAlignment="1">
      <alignment horizontal="left" wrapText="1"/>
    </xf>
    <xf numFmtId="169" fontId="12" fillId="7" borderId="63" xfId="1" applyNumberFormat="1" applyFont="1" applyFill="1" applyBorder="1" applyAlignment="1">
      <alignment horizontal="right" wrapText="1"/>
    </xf>
    <xf numFmtId="169" fontId="12" fillId="7" borderId="44" xfId="1" applyNumberFormat="1" applyFont="1" applyFill="1" applyBorder="1" applyAlignment="1">
      <alignment horizontal="right" wrapText="1"/>
    </xf>
    <xf numFmtId="0" fontId="11" fillId="0" borderId="16" xfId="0" applyFont="1" applyBorder="1" applyAlignment="1">
      <alignment horizontal="left" wrapText="1"/>
    </xf>
    <xf numFmtId="0" fontId="12" fillId="4" borderId="18" xfId="0" applyFont="1" applyFill="1" applyBorder="1" applyAlignment="1">
      <alignment horizontal="left" wrapText="1"/>
    </xf>
    <xf numFmtId="169" fontId="12" fillId="8" borderId="56" xfId="1" applyNumberFormat="1" applyFont="1" applyFill="1" applyBorder="1" applyAlignment="1">
      <alignment horizontal="right"/>
    </xf>
    <xf numFmtId="169" fontId="12" fillId="8" borderId="64" xfId="1" applyNumberFormat="1" applyFont="1" applyFill="1" applyBorder="1" applyAlignment="1">
      <alignment horizontal="right"/>
    </xf>
    <xf numFmtId="170" fontId="12" fillId="4" borderId="41" xfId="1" applyNumberFormat="1" applyFont="1" applyFill="1" applyBorder="1" applyAlignment="1">
      <alignment horizontal="right" wrapText="1"/>
    </xf>
    <xf numFmtId="169" fontId="12" fillId="4" borderId="18" xfId="1" applyNumberFormat="1" applyFont="1" applyFill="1" applyBorder="1" applyAlignment="1">
      <alignment horizontal="right"/>
    </xf>
    <xf numFmtId="169" fontId="12" fillId="4" borderId="61" xfId="1" applyNumberFormat="1" applyFont="1" applyFill="1" applyBorder="1" applyAlignment="1">
      <alignment horizontal="right"/>
    </xf>
    <xf numFmtId="169" fontId="12" fillId="4" borderId="62" xfId="1" applyNumberFormat="1" applyFont="1" applyFill="1" applyBorder="1" applyAlignment="1">
      <alignment horizontal="right"/>
    </xf>
    <xf numFmtId="169" fontId="12" fillId="6" borderId="10" xfId="1" applyNumberFormat="1" applyFont="1" applyFill="1" applyBorder="1" applyAlignment="1">
      <alignment horizontal="right"/>
    </xf>
    <xf numFmtId="169" fontId="12" fillId="6" borderId="21" xfId="1" applyNumberFormat="1" applyFont="1" applyFill="1" applyBorder="1" applyAlignment="1">
      <alignment horizontal="right"/>
    </xf>
    <xf numFmtId="0" fontId="12" fillId="3" borderId="37" xfId="0" applyFont="1" applyFill="1" applyBorder="1" applyAlignment="1">
      <alignment horizontal="left" wrapText="1"/>
    </xf>
    <xf numFmtId="0" fontId="24" fillId="3" borderId="13" xfId="0" applyFont="1" applyFill="1" applyBorder="1" applyAlignment="1">
      <alignment horizontal="left" wrapText="1"/>
    </xf>
    <xf numFmtId="0" fontId="12" fillId="3" borderId="65" xfId="0" applyFont="1" applyFill="1" applyBorder="1" applyAlignment="1">
      <alignment horizontal="left" wrapText="1"/>
    </xf>
    <xf numFmtId="0" fontId="12" fillId="3" borderId="66" xfId="0" applyFont="1" applyFill="1" applyBorder="1" applyAlignment="1">
      <alignment horizontal="center" vertical="center" wrapText="1"/>
    </xf>
    <xf numFmtId="0" fontId="24" fillId="3" borderId="67" xfId="0" applyFont="1" applyFill="1" applyBorder="1" applyAlignment="1">
      <alignment horizontal="left" wrapText="1"/>
    </xf>
    <xf numFmtId="4" fontId="12" fillId="0" borderId="10" xfId="0" applyNumberFormat="1" applyFont="1" applyBorder="1" applyAlignment="1"/>
    <xf numFmtId="165" fontId="12" fillId="6" borderId="10" xfId="0" applyNumberFormat="1" applyFont="1" applyFill="1" applyBorder="1" applyAlignment="1">
      <alignment wrapText="1"/>
    </xf>
    <xf numFmtId="165" fontId="12" fillId="6" borderId="21" xfId="0" applyNumberFormat="1" applyFont="1" applyFill="1" applyBorder="1" applyAlignment="1">
      <alignment wrapText="1"/>
    </xf>
    <xf numFmtId="165" fontId="12" fillId="6" borderId="34" xfId="0" applyNumberFormat="1" applyFont="1" applyFill="1" applyBorder="1" applyAlignment="1">
      <alignment wrapText="1"/>
    </xf>
    <xf numFmtId="164" fontId="12" fillId="5" borderId="68" xfId="0" applyNumberFormat="1" applyFont="1" applyFill="1" applyBorder="1" applyAlignment="1">
      <alignment wrapText="1"/>
    </xf>
    <xf numFmtId="164" fontId="24" fillId="5" borderId="36" xfId="0" applyNumberFormat="1" applyFont="1" applyFill="1" applyBorder="1" applyAlignment="1">
      <alignment horizontal="right" wrapText="1"/>
    </xf>
    <xf numFmtId="165" fontId="12" fillId="6" borderId="45" xfId="0" applyNumberFormat="1" applyFont="1" applyFill="1" applyBorder="1" applyAlignment="1">
      <alignment horizontal="right"/>
    </xf>
    <xf numFmtId="164" fontId="12" fillId="5" borderId="59" xfId="0" applyNumberFormat="1" applyFont="1" applyFill="1" applyBorder="1" applyAlignment="1">
      <alignment horizontal="right" wrapText="1"/>
    </xf>
    <xf numFmtId="164" fontId="12" fillId="5" borderId="36" xfId="0" applyNumberFormat="1" applyFont="1" applyFill="1" applyBorder="1" applyAlignment="1">
      <alignment horizontal="right" wrapText="1"/>
    </xf>
    <xf numFmtId="164" fontId="12" fillId="0" borderId="38" xfId="0" applyNumberFormat="1" applyFont="1" applyBorder="1" applyAlignment="1">
      <alignment horizontal="right"/>
    </xf>
    <xf numFmtId="164" fontId="12" fillId="0" borderId="68" xfId="0" applyNumberFormat="1" applyFont="1" applyBorder="1" applyAlignment="1">
      <alignment horizontal="right"/>
    </xf>
    <xf numFmtId="0" fontId="24" fillId="3" borderId="76" xfId="0" applyFont="1" applyFill="1" applyBorder="1" applyAlignment="1">
      <alignment horizontal="center" vertical="center" wrapText="1"/>
    </xf>
    <xf numFmtId="0" fontId="24" fillId="3" borderId="25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12" fillId="3" borderId="65" xfId="0" applyFont="1" applyFill="1" applyBorder="1" applyAlignment="1">
      <alignment horizontal="left" wrapText="1"/>
    </xf>
    <xf numFmtId="0" fontId="12" fillId="3" borderId="84" xfId="0" applyFont="1" applyFill="1" applyBorder="1" applyAlignment="1">
      <alignment horizontal="left" wrapText="1"/>
    </xf>
    <xf numFmtId="0" fontId="24" fillId="3" borderId="67" xfId="0" applyFont="1" applyFill="1" applyBorder="1" applyAlignment="1">
      <alignment horizontal="left" wrapText="1"/>
    </xf>
    <xf numFmtId="0" fontId="24" fillId="3" borderId="85" xfId="0" applyFont="1" applyFill="1" applyBorder="1" applyAlignment="1">
      <alignment horizontal="left" wrapText="1"/>
    </xf>
    <xf numFmtId="164" fontId="12" fillId="5" borderId="38" xfId="0" applyNumberFormat="1" applyFont="1" applyFill="1" applyBorder="1" applyAlignment="1">
      <alignment horizontal="right" wrapText="1"/>
    </xf>
    <xf numFmtId="164" fontId="12" fillId="5" borderId="68" xfId="0" applyNumberFormat="1" applyFont="1" applyFill="1" applyBorder="1" applyAlignment="1">
      <alignment horizontal="right" wrapText="1"/>
    </xf>
    <xf numFmtId="0" fontId="12" fillId="3" borderId="86" xfId="0" applyFont="1" applyFill="1" applyBorder="1" applyAlignment="1">
      <alignment horizontal="center" vertical="center" wrapText="1"/>
    </xf>
    <xf numFmtId="0" fontId="12" fillId="3" borderId="8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23" fillId="0" borderId="0" xfId="0" applyFont="1" applyBorder="1" applyAlignment="1">
      <alignment horizontal="center" vertical="top"/>
    </xf>
    <xf numFmtId="0" fontId="16" fillId="4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top"/>
    </xf>
    <xf numFmtId="0" fontId="21" fillId="4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3" borderId="69" xfId="0" applyFont="1" applyFill="1" applyBorder="1" applyAlignment="1">
      <alignment horizontal="left" vertical="center" wrapText="1"/>
    </xf>
    <xf numFmtId="0" fontId="11" fillId="3" borderId="70" xfId="0" applyFont="1" applyFill="1" applyBorder="1" applyAlignment="1">
      <alignment horizontal="left" vertical="center" wrapText="1"/>
    </xf>
    <xf numFmtId="0" fontId="11" fillId="3" borderId="71" xfId="0" applyFont="1" applyFill="1" applyBorder="1" applyAlignment="1">
      <alignment horizontal="left" vertical="center" wrapText="1"/>
    </xf>
    <xf numFmtId="0" fontId="8" fillId="3" borderId="8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8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3" borderId="83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8" fillId="3" borderId="74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8" fillId="3" borderId="78" xfId="0" applyFont="1" applyFill="1" applyBorder="1" applyAlignment="1">
      <alignment horizontal="center" vertical="center" wrapText="1"/>
    </xf>
    <xf numFmtId="0" fontId="8" fillId="3" borderId="79" xfId="0" applyFont="1" applyFill="1" applyBorder="1" applyAlignment="1">
      <alignment horizontal="center" vertical="center" wrapText="1"/>
    </xf>
    <xf numFmtId="0" fontId="8" fillId="3" borderId="80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>
      <alignment horizontal="left" wrapText="1"/>
    </xf>
    <xf numFmtId="0" fontId="11" fillId="3" borderId="85" xfId="0" applyFont="1" applyFill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0" fontId="8" fillId="3" borderId="72" xfId="0" applyFont="1" applyFill="1" applyBorder="1" applyAlignment="1">
      <alignment horizontal="center" vertical="center" wrapText="1"/>
    </xf>
    <xf numFmtId="0" fontId="8" fillId="3" borderId="73" xfId="0" applyFont="1" applyFill="1" applyBorder="1" applyAlignment="1">
      <alignment horizontal="center" vertical="center" wrapText="1"/>
    </xf>
    <xf numFmtId="0" fontId="8" fillId="3" borderId="75" xfId="0" applyFont="1" applyFill="1" applyBorder="1" applyAlignment="1">
      <alignment horizontal="center" vertical="center" wrapText="1"/>
    </xf>
    <xf numFmtId="0" fontId="8" fillId="3" borderId="76" xfId="0" applyFont="1" applyFill="1" applyBorder="1" applyAlignment="1">
      <alignment horizontal="center" vertical="center" wrapText="1"/>
    </xf>
    <xf numFmtId="0" fontId="8" fillId="3" borderId="77" xfId="0" applyFont="1" applyFill="1" applyBorder="1" applyAlignment="1">
      <alignment horizontal="center" vertical="center" wrapText="1"/>
    </xf>
    <xf numFmtId="0" fontId="12" fillId="3" borderId="78" xfId="0" applyFont="1" applyFill="1" applyBorder="1" applyAlignment="1">
      <alignment horizontal="center" vertical="center" wrapText="1"/>
    </xf>
    <xf numFmtId="0" fontId="12" fillId="3" borderId="79" xfId="0" applyFont="1" applyFill="1" applyBorder="1" applyAlignment="1">
      <alignment horizontal="center" vertical="center" wrapText="1"/>
    </xf>
    <xf numFmtId="0" fontId="12" fillId="3" borderId="80" xfId="0" applyFont="1" applyFill="1" applyBorder="1" applyAlignment="1">
      <alignment horizontal="center" vertical="center" wrapText="1"/>
    </xf>
    <xf numFmtId="0" fontId="29" fillId="3" borderId="91" xfId="0" applyFont="1" applyFill="1" applyBorder="1" applyAlignment="1">
      <alignment horizontal="left" wrapText="1"/>
    </xf>
    <xf numFmtId="0" fontId="29" fillId="3" borderId="92" xfId="0" applyFont="1" applyFill="1" applyBorder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12" fillId="3" borderId="86" xfId="0" applyFont="1" applyFill="1" applyBorder="1" applyAlignment="1">
      <alignment horizontal="center" wrapText="1"/>
    </xf>
    <xf numFmtId="0" fontId="12" fillId="3" borderId="87" xfId="0" applyFont="1" applyFill="1" applyBorder="1" applyAlignment="1">
      <alignment horizontal="center" wrapText="1"/>
    </xf>
    <xf numFmtId="0" fontId="12" fillId="3" borderId="88" xfId="0" applyFont="1" applyFill="1" applyBorder="1" applyAlignment="1">
      <alignment horizontal="left" wrapText="1"/>
    </xf>
    <xf numFmtId="0" fontId="12" fillId="3" borderId="41" xfId="0" applyFont="1" applyFill="1" applyBorder="1" applyAlignment="1">
      <alignment horizontal="left" wrapText="1"/>
    </xf>
    <xf numFmtId="0" fontId="27" fillId="0" borderId="0" xfId="0" applyFont="1" applyBorder="1" applyAlignment="1">
      <alignment horizontal="center"/>
    </xf>
    <xf numFmtId="0" fontId="24" fillId="3" borderId="88" xfId="0" applyFont="1" applyFill="1" applyBorder="1" applyAlignment="1">
      <alignment horizontal="left" wrapText="1"/>
    </xf>
    <xf numFmtId="0" fontId="24" fillId="3" borderId="41" xfId="0" applyFont="1" applyFill="1" applyBorder="1" applyAlignment="1">
      <alignment horizontal="left" wrapText="1"/>
    </xf>
    <xf numFmtId="0" fontId="22" fillId="0" borderId="1" xfId="0" applyFont="1" applyBorder="1" applyAlignment="1">
      <alignment horizontal="center"/>
    </xf>
    <xf numFmtId="0" fontId="24" fillId="3" borderId="95" xfId="0" applyFont="1" applyFill="1" applyBorder="1" applyAlignment="1">
      <alignment horizontal="center" wrapText="1"/>
    </xf>
    <xf numFmtId="0" fontId="24" fillId="3" borderId="96" xfId="0" applyFont="1" applyFill="1" applyBorder="1" applyAlignment="1">
      <alignment horizontal="center" wrapText="1"/>
    </xf>
    <xf numFmtId="164" fontId="29" fillId="5" borderId="92" xfId="0" applyNumberFormat="1" applyFont="1" applyFill="1" applyBorder="1" applyAlignment="1">
      <alignment horizontal="right" wrapText="1"/>
    </xf>
    <xf numFmtId="164" fontId="29" fillId="5" borderId="97" xfId="0" applyNumberFormat="1" applyFont="1" applyFill="1" applyBorder="1" applyAlignment="1">
      <alignment horizontal="right" wrapText="1"/>
    </xf>
    <xf numFmtId="0" fontId="24" fillId="3" borderId="99" xfId="0" applyFont="1" applyFill="1" applyBorder="1" applyAlignment="1">
      <alignment horizontal="center" wrapText="1"/>
    </xf>
    <xf numFmtId="0" fontId="2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4" fillId="3" borderId="88" xfId="0" applyFont="1" applyFill="1" applyBorder="1" applyAlignment="1">
      <alignment horizontal="center" wrapText="1"/>
    </xf>
    <xf numFmtId="0" fontId="24" fillId="3" borderId="41" xfId="0" applyFont="1" applyFill="1" applyBorder="1" applyAlignment="1">
      <alignment horizontal="center" wrapText="1"/>
    </xf>
    <xf numFmtId="0" fontId="24" fillId="3" borderId="86" xfId="0" applyFont="1" applyFill="1" applyBorder="1" applyAlignment="1">
      <alignment horizontal="center" wrapText="1"/>
    </xf>
    <xf numFmtId="0" fontId="24" fillId="3" borderId="87" xfId="0" applyFont="1" applyFill="1" applyBorder="1" applyAlignment="1">
      <alignment horizontal="center" wrapText="1"/>
    </xf>
    <xf numFmtId="0" fontId="24" fillId="3" borderId="65" xfId="0" applyFont="1" applyFill="1" applyBorder="1" applyAlignment="1">
      <alignment horizontal="left" wrapText="1"/>
    </xf>
    <xf numFmtId="0" fontId="24" fillId="3" borderId="84" xfId="0" applyFont="1" applyFill="1" applyBorder="1" applyAlignment="1">
      <alignment horizontal="left" wrapText="1"/>
    </xf>
    <xf numFmtId="0" fontId="8" fillId="3" borderId="83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69" xfId="0" applyFont="1" applyFill="1" applyBorder="1" applyAlignment="1">
      <alignment horizontal="left" vertical="center" wrapText="1"/>
    </xf>
    <xf numFmtId="0" fontId="8" fillId="3" borderId="70" xfId="0" applyFont="1" applyFill="1" applyBorder="1" applyAlignment="1">
      <alignment horizontal="left" vertical="center" wrapText="1"/>
    </xf>
    <xf numFmtId="0" fontId="8" fillId="3" borderId="71" xfId="0" applyFont="1" applyFill="1" applyBorder="1" applyAlignment="1">
      <alignment horizontal="left" vertical="center" wrapText="1"/>
    </xf>
    <xf numFmtId="0" fontId="8" fillId="3" borderId="8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8" fillId="3" borderId="90" xfId="0" applyFont="1" applyFill="1" applyBorder="1" applyAlignment="1">
      <alignment horizontal="center" vertical="center" wrapText="1"/>
    </xf>
    <xf numFmtId="0" fontId="8" fillId="3" borderId="87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12" fillId="3" borderId="76" xfId="0" applyFont="1" applyFill="1" applyBorder="1" applyAlignment="1">
      <alignment horizontal="center" vertical="center" wrapText="1"/>
    </xf>
    <xf numFmtId="0" fontId="12" fillId="3" borderId="74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8" fillId="3" borderId="83" xfId="0" applyFont="1" applyFill="1" applyBorder="1" applyAlignment="1">
      <alignment horizontal="center" vertical="center" wrapText="1"/>
    </xf>
    <xf numFmtId="0" fontId="12" fillId="3" borderId="65" xfId="0" applyFont="1" applyFill="1" applyBorder="1" applyAlignment="1">
      <alignment horizontal="center" wrapText="1"/>
    </xf>
    <xf numFmtId="0" fontId="12" fillId="3" borderId="84" xfId="0" applyFont="1" applyFill="1" applyBorder="1" applyAlignment="1">
      <alignment horizontal="center" wrapText="1"/>
    </xf>
    <xf numFmtId="0" fontId="24" fillId="3" borderId="93" xfId="0" applyFont="1" applyFill="1" applyBorder="1" applyAlignment="1">
      <alignment horizontal="left" wrapText="1"/>
    </xf>
    <xf numFmtId="0" fontId="24" fillId="3" borderId="94" xfId="0" applyFont="1" applyFill="1" applyBorder="1" applyAlignment="1">
      <alignment horizontal="left" wrapText="1"/>
    </xf>
    <xf numFmtId="164" fontId="24" fillId="5" borderId="94" xfId="0" applyNumberFormat="1" applyFont="1" applyFill="1" applyBorder="1" applyAlignment="1">
      <alignment horizontal="right" wrapText="1"/>
    </xf>
    <xf numFmtId="164" fontId="24" fillId="5" borderId="98" xfId="0" applyNumberFormat="1" applyFont="1" applyFill="1" applyBorder="1" applyAlignment="1">
      <alignment horizontal="right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2"/>
  <sheetViews>
    <sheetView showGridLines="0" tabSelected="1" view="pageBreakPreview" topLeftCell="A31" zoomScale="70" zoomScaleNormal="70" zoomScaleSheetLayoutView="70" workbookViewId="0">
      <selection activeCell="I63" sqref="I63"/>
    </sheetView>
  </sheetViews>
  <sheetFormatPr baseColWidth="10" defaultColWidth="11.42578125" defaultRowHeight="12.75" x14ac:dyDescent="0.2"/>
  <cols>
    <col min="1" max="1" width="23.28515625" style="1" customWidth="1"/>
    <col min="2" max="2" width="16.28515625" style="76" customWidth="1"/>
    <col min="3" max="3" width="14.85546875" style="76" customWidth="1"/>
    <col min="4" max="4" width="13.42578125" style="76" customWidth="1"/>
    <col min="5" max="5" width="12.7109375" style="76" customWidth="1"/>
    <col min="6" max="6" width="12.85546875" style="1" customWidth="1"/>
    <col min="7" max="7" width="14.140625" style="1" customWidth="1"/>
    <col min="8" max="8" width="13.28515625" style="1" customWidth="1"/>
    <col min="9" max="10" width="15.140625" style="1" customWidth="1"/>
    <col min="11" max="11" width="12.5703125" style="1" customWidth="1"/>
    <col min="12" max="12" width="13.42578125" style="1" customWidth="1"/>
    <col min="13" max="13" width="13.5703125" style="1" customWidth="1"/>
    <col min="14" max="14" width="11.5703125" style="1" customWidth="1"/>
    <col min="15" max="15" width="13.140625" style="1" customWidth="1"/>
    <col min="16" max="16" width="14.28515625" style="1" customWidth="1"/>
    <col min="17" max="17" width="12.5703125" style="1" customWidth="1"/>
    <col min="18" max="19" width="11.42578125" style="1"/>
    <col min="20" max="20" width="17.7109375" style="1" customWidth="1"/>
    <col min="21" max="16384" width="11.42578125" style="1"/>
  </cols>
  <sheetData>
    <row r="1" spans="1:19" ht="26.25" x14ac:dyDescent="0.4">
      <c r="A1" s="276" t="s">
        <v>36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</row>
    <row r="2" spans="1:19" ht="16.5" x14ac:dyDescent="0.3">
      <c r="A2" s="279" t="s">
        <v>90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</row>
    <row r="3" spans="1:19" ht="16.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ht="20.25" x14ac:dyDescent="0.3">
      <c r="A4" s="275" t="s">
        <v>91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</row>
    <row r="5" spans="1:19" ht="21" thickBot="1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9" ht="22.5" customHeight="1" x14ac:dyDescent="0.2">
      <c r="A6" s="285" t="s">
        <v>0</v>
      </c>
      <c r="B6" s="283" t="s">
        <v>1</v>
      </c>
      <c r="C6" s="301" t="s">
        <v>110</v>
      </c>
      <c r="D6" s="290"/>
      <c r="E6" s="290"/>
      <c r="F6" s="299" t="s">
        <v>111</v>
      </c>
      <c r="G6" s="290"/>
      <c r="H6" s="300"/>
      <c r="I6" s="298" t="s">
        <v>2</v>
      </c>
      <c r="J6" s="298"/>
      <c r="K6" s="298"/>
      <c r="L6" s="299" t="s">
        <v>3</v>
      </c>
      <c r="M6" s="290"/>
      <c r="N6" s="300"/>
      <c r="O6" s="292" t="s">
        <v>34</v>
      </c>
      <c r="P6" s="293"/>
      <c r="Q6" s="294"/>
    </row>
    <row r="7" spans="1:19" ht="32.25" customHeight="1" x14ac:dyDescent="0.2">
      <c r="A7" s="286"/>
      <c r="B7" s="284"/>
      <c r="C7" s="4" t="s">
        <v>112</v>
      </c>
      <c r="D7" s="5" t="s">
        <v>113</v>
      </c>
      <c r="E7" s="6" t="s">
        <v>114</v>
      </c>
      <c r="F7" s="7" t="s">
        <v>112</v>
      </c>
      <c r="G7" s="5" t="s">
        <v>113</v>
      </c>
      <c r="H7" s="8" t="s">
        <v>114</v>
      </c>
      <c r="I7" s="9" t="s">
        <v>112</v>
      </c>
      <c r="J7" s="5" t="s">
        <v>113</v>
      </c>
      <c r="K7" s="6" t="s">
        <v>114</v>
      </c>
      <c r="L7" s="7" t="s">
        <v>112</v>
      </c>
      <c r="M7" s="5" t="s">
        <v>113</v>
      </c>
      <c r="N7" s="8" t="s">
        <v>114</v>
      </c>
      <c r="O7" s="10" t="s">
        <v>112</v>
      </c>
      <c r="P7" s="5" t="s">
        <v>113</v>
      </c>
      <c r="Q7" s="11" t="s">
        <v>114</v>
      </c>
    </row>
    <row r="8" spans="1:19" s="13" customFormat="1" ht="26.1" customHeight="1" x14ac:dyDescent="0.25">
      <c r="A8" s="287" t="s">
        <v>23</v>
      </c>
      <c r="B8" s="183" t="s">
        <v>5</v>
      </c>
      <c r="C8" s="184">
        <v>2.044</v>
      </c>
      <c r="D8" s="185"/>
      <c r="E8" s="186"/>
      <c r="F8" s="164">
        <v>2.0790000000000002</v>
      </c>
      <c r="G8" s="165"/>
      <c r="H8" s="166"/>
      <c r="I8" s="187">
        <v>2.1179999999999999</v>
      </c>
      <c r="J8" s="165"/>
      <c r="K8" s="188"/>
      <c r="L8" s="155">
        <v>2.085</v>
      </c>
      <c r="M8" s="165"/>
      <c r="N8" s="166"/>
      <c r="O8" s="189">
        <v>8.327</v>
      </c>
      <c r="P8" s="190"/>
      <c r="Q8" s="191"/>
    </row>
    <row r="9" spans="1:19" s="13" customFormat="1" ht="26.1" customHeight="1" x14ac:dyDescent="0.25">
      <c r="A9" s="289"/>
      <c r="B9" s="183" t="s">
        <v>28</v>
      </c>
      <c r="C9" s="184">
        <v>0.17</v>
      </c>
      <c r="D9" s="185"/>
      <c r="E9" s="186"/>
      <c r="F9" s="164">
        <v>0.156</v>
      </c>
      <c r="G9" s="165"/>
      <c r="H9" s="166"/>
      <c r="I9" s="187">
        <v>0.16600000000000001</v>
      </c>
      <c r="J9" s="165"/>
      <c r="K9" s="188"/>
      <c r="L9" s="155">
        <v>-2.8000000000000001E-2</v>
      </c>
      <c r="M9" s="165"/>
      <c r="N9" s="166"/>
      <c r="O9" s="189">
        <v>0.46500000000000002</v>
      </c>
      <c r="P9" s="190"/>
      <c r="Q9" s="191"/>
    </row>
    <row r="10" spans="1:19" s="13" customFormat="1" ht="26.1" customHeight="1" x14ac:dyDescent="0.25">
      <c r="A10" s="287" t="s">
        <v>24</v>
      </c>
      <c r="B10" s="183" t="s">
        <v>6</v>
      </c>
      <c r="C10" s="184">
        <v>1.0509999999999999</v>
      </c>
      <c r="D10" s="185"/>
      <c r="E10" s="186"/>
      <c r="F10" s="164">
        <v>1.0109999999999999</v>
      </c>
      <c r="G10" s="165"/>
      <c r="H10" s="166"/>
      <c r="I10" s="187">
        <v>1.0529999999999999</v>
      </c>
      <c r="J10" s="165"/>
      <c r="K10" s="188"/>
      <c r="L10" s="155">
        <v>1.012</v>
      </c>
      <c r="M10" s="165"/>
      <c r="N10" s="166"/>
      <c r="O10" s="189">
        <f t="shared" ref="O10:O17" si="0">C10+F10+I10+L10</f>
        <v>4.1269999999999998</v>
      </c>
      <c r="P10" s="190"/>
      <c r="Q10" s="191"/>
    </row>
    <row r="11" spans="1:19" s="13" customFormat="1" ht="26.1" customHeight="1" x14ac:dyDescent="0.25">
      <c r="A11" s="288"/>
      <c r="B11" s="183" t="s">
        <v>33</v>
      </c>
      <c r="C11" s="184">
        <v>0.26500000000000001</v>
      </c>
      <c r="D11" s="185"/>
      <c r="E11" s="186"/>
      <c r="F11" s="164">
        <v>0.23799999999999999</v>
      </c>
      <c r="G11" s="165"/>
      <c r="H11" s="166"/>
      <c r="I11" s="187">
        <v>0.24199999999999999</v>
      </c>
      <c r="J11" s="165"/>
      <c r="K11" s="188"/>
      <c r="L11" s="155">
        <v>0.79300000000000004</v>
      </c>
      <c r="M11" s="165"/>
      <c r="N11" s="166"/>
      <c r="O11" s="189">
        <f t="shared" si="0"/>
        <v>1.538</v>
      </c>
      <c r="P11" s="190"/>
      <c r="Q11" s="191"/>
      <c r="S11" s="14"/>
    </row>
    <row r="12" spans="1:19" s="13" customFormat="1" ht="26.1" customHeight="1" x14ac:dyDescent="0.25">
      <c r="A12" s="280" t="s">
        <v>79</v>
      </c>
      <c r="B12" s="192" t="s">
        <v>7</v>
      </c>
      <c r="C12" s="184">
        <v>0.06</v>
      </c>
      <c r="D12" s="185"/>
      <c r="E12" s="186"/>
      <c r="F12" s="164">
        <v>5.5E-2</v>
      </c>
      <c r="G12" s="165"/>
      <c r="H12" s="166"/>
      <c r="I12" s="187">
        <v>4.4999999999999998E-2</v>
      </c>
      <c r="J12" s="165"/>
      <c r="K12" s="188"/>
      <c r="L12" s="155">
        <v>6.8000000000000005E-2</v>
      </c>
      <c r="M12" s="165"/>
      <c r="N12" s="166"/>
      <c r="O12" s="189">
        <f t="shared" si="0"/>
        <v>0.22799999999999998</v>
      </c>
      <c r="P12" s="190"/>
      <c r="Q12" s="191"/>
      <c r="R12" s="14"/>
    </row>
    <row r="13" spans="1:19" s="13" customFormat="1" ht="26.1" customHeight="1" x14ac:dyDescent="0.25">
      <c r="A13" s="281"/>
      <c r="B13" s="192" t="s">
        <v>8</v>
      </c>
      <c r="C13" s="184">
        <v>9.1999999999999998E-2</v>
      </c>
      <c r="D13" s="185"/>
      <c r="E13" s="186"/>
      <c r="F13" s="164">
        <v>0.125</v>
      </c>
      <c r="G13" s="165"/>
      <c r="H13" s="166"/>
      <c r="I13" s="187">
        <v>0.10100000000000001</v>
      </c>
      <c r="J13" s="165"/>
      <c r="K13" s="188"/>
      <c r="L13" s="155">
        <v>0.14099999999999999</v>
      </c>
      <c r="M13" s="165"/>
      <c r="N13" s="166"/>
      <c r="O13" s="189">
        <v>0.46</v>
      </c>
      <c r="P13" s="190"/>
      <c r="Q13" s="191"/>
      <c r="R13" s="14"/>
    </row>
    <row r="14" spans="1:19" s="13" customFormat="1" ht="26.1" customHeight="1" x14ac:dyDescent="0.25">
      <c r="A14" s="281"/>
      <c r="B14" s="192" t="s">
        <v>37</v>
      </c>
      <c r="C14" s="184">
        <v>3.0000000000000001E-3</v>
      </c>
      <c r="D14" s="185"/>
      <c r="E14" s="186"/>
      <c r="F14" s="164">
        <v>3.3000000000000002E-2</v>
      </c>
      <c r="G14" s="165"/>
      <c r="H14" s="166"/>
      <c r="I14" s="187">
        <v>2.1999999999999999E-2</v>
      </c>
      <c r="J14" s="165"/>
      <c r="K14" s="188"/>
      <c r="L14" s="155">
        <v>2.3E-2</v>
      </c>
      <c r="M14" s="165"/>
      <c r="N14" s="166"/>
      <c r="O14" s="189">
        <f t="shared" si="0"/>
        <v>8.1000000000000003E-2</v>
      </c>
      <c r="P14" s="190"/>
      <c r="Q14" s="191"/>
      <c r="R14" s="14"/>
    </row>
    <row r="15" spans="1:19" s="13" customFormat="1" ht="26.1" customHeight="1" x14ac:dyDescent="0.25">
      <c r="A15" s="282"/>
      <c r="B15" s="192" t="s">
        <v>13</v>
      </c>
      <c r="C15" s="184">
        <v>2.3E-2</v>
      </c>
      <c r="D15" s="184">
        <v>1.325</v>
      </c>
      <c r="E15" s="193">
        <v>0.30599999999999999</v>
      </c>
      <c r="F15" s="164">
        <v>0.06</v>
      </c>
      <c r="G15" s="142">
        <v>3.4140000000000001</v>
      </c>
      <c r="H15" s="170">
        <v>0.94599999999999995</v>
      </c>
      <c r="I15" s="187">
        <v>8.5000000000000006E-2</v>
      </c>
      <c r="J15" s="142">
        <v>4.4820000000000002</v>
      </c>
      <c r="K15" s="194">
        <v>1.3160000000000001</v>
      </c>
      <c r="L15" s="155">
        <v>0.08</v>
      </c>
      <c r="M15" s="155">
        <v>4.665</v>
      </c>
      <c r="N15" s="155">
        <v>1.4370000000000001</v>
      </c>
      <c r="O15" s="189">
        <f t="shared" si="0"/>
        <v>0.248</v>
      </c>
      <c r="P15" s="195">
        <v>13.885</v>
      </c>
      <c r="Q15" s="196">
        <v>4.0039999999999996</v>
      </c>
      <c r="R15" s="14"/>
    </row>
    <row r="16" spans="1:19" s="13" customFormat="1" ht="26.1" customHeight="1" x14ac:dyDescent="0.25">
      <c r="A16" s="15" t="s">
        <v>35</v>
      </c>
      <c r="B16" s="183" t="s">
        <v>25</v>
      </c>
      <c r="C16" s="184">
        <v>0</v>
      </c>
      <c r="D16" s="184">
        <v>4.2000000000000003E-2</v>
      </c>
      <c r="E16" s="186"/>
      <c r="F16" s="164">
        <v>0</v>
      </c>
      <c r="G16" s="142">
        <v>0</v>
      </c>
      <c r="H16" s="173"/>
      <c r="I16" s="187">
        <v>1E-3</v>
      </c>
      <c r="J16" s="142">
        <v>4.2000000000000003E-2</v>
      </c>
      <c r="K16" s="197"/>
      <c r="L16" s="155">
        <v>1E-3</v>
      </c>
      <c r="M16" s="155">
        <v>9.4E-2</v>
      </c>
      <c r="N16" s="166"/>
      <c r="O16" s="189">
        <f>C16+F16+I16+L16</f>
        <v>2E-3</v>
      </c>
      <c r="P16" s="198">
        <v>0.17899999999999999</v>
      </c>
      <c r="Q16" s="199"/>
    </row>
    <row r="17" spans="1:19" s="13" customFormat="1" ht="26.1" customHeight="1" x14ac:dyDescent="0.25">
      <c r="A17" s="16" t="s">
        <v>30</v>
      </c>
      <c r="B17" s="200" t="s">
        <v>31</v>
      </c>
      <c r="C17" s="184">
        <v>0</v>
      </c>
      <c r="D17" s="201"/>
      <c r="E17" s="202"/>
      <c r="F17" s="164">
        <v>0</v>
      </c>
      <c r="G17" s="174"/>
      <c r="H17" s="175"/>
      <c r="I17" s="187">
        <v>0</v>
      </c>
      <c r="J17" s="174"/>
      <c r="K17" s="203"/>
      <c r="L17" s="252">
        <v>2E-3</v>
      </c>
      <c r="M17" s="204"/>
      <c r="N17" s="205"/>
      <c r="O17" s="189">
        <f t="shared" si="0"/>
        <v>2E-3</v>
      </c>
      <c r="P17" s="206"/>
      <c r="Q17" s="207"/>
    </row>
    <row r="18" spans="1:19" s="13" customFormat="1" ht="21.95" customHeight="1" thickBot="1" x14ac:dyDescent="0.3">
      <c r="A18" s="17" t="s">
        <v>9</v>
      </c>
      <c r="B18" s="208"/>
      <c r="C18" s="209">
        <f>SUM(C8:C17)</f>
        <v>3.7080000000000002</v>
      </c>
      <c r="D18" s="209">
        <f>SUM(D8:D17)</f>
        <v>1.367</v>
      </c>
      <c r="E18" s="210">
        <f>SUM(E8:E17)</f>
        <v>0.30599999999999999</v>
      </c>
      <c r="F18" s="178">
        <v>3.76</v>
      </c>
      <c r="G18" s="179">
        <f>SUM(G15:G17)</f>
        <v>3.4140000000000001</v>
      </c>
      <c r="H18" s="180">
        <f>SUM(H8:H17)</f>
        <v>0.94599999999999995</v>
      </c>
      <c r="I18" s="211">
        <v>3.8329999999999993</v>
      </c>
      <c r="J18" s="179">
        <f>SUM(J15:J17)</f>
        <v>4.524</v>
      </c>
      <c r="K18" s="212">
        <v>1.3160000000000001</v>
      </c>
      <c r="L18" s="213">
        <f>SUM(L8:L17)</f>
        <v>4.1769999999999996</v>
      </c>
      <c r="M18" s="213">
        <f>M15+M16</f>
        <v>4.7590000000000003</v>
      </c>
      <c r="N18" s="213">
        <f>N15</f>
        <v>1.4370000000000001</v>
      </c>
      <c r="O18" s="213">
        <f>SUM(O8:O17)</f>
        <v>15.478000000000002</v>
      </c>
      <c r="P18" s="214">
        <f>P15+P16</f>
        <v>14.064</v>
      </c>
      <c r="Q18" s="215">
        <f>Q15</f>
        <v>4.0039999999999996</v>
      </c>
      <c r="S18" s="18"/>
    </row>
    <row r="19" spans="1:19" s="13" customFormat="1" x14ac:dyDescent="0.2">
      <c r="A19" s="19"/>
      <c r="B19" s="20"/>
      <c r="C19" s="20"/>
      <c r="D19" s="20"/>
      <c r="E19" s="20"/>
      <c r="L19" s="20"/>
      <c r="M19" s="21"/>
      <c r="N19" s="20"/>
      <c r="O19" s="20"/>
      <c r="P19" s="20"/>
      <c r="S19" s="22"/>
    </row>
    <row r="20" spans="1:19" s="13" customFormat="1" x14ac:dyDescent="0.2">
      <c r="A20" s="19"/>
      <c r="B20" s="20"/>
      <c r="C20" s="20"/>
      <c r="D20" s="20"/>
      <c r="E20" s="20"/>
      <c r="L20" s="23"/>
      <c r="M20" s="20"/>
      <c r="N20" s="20"/>
      <c r="O20" s="20"/>
      <c r="P20" s="20"/>
      <c r="S20" s="22"/>
    </row>
    <row r="21" spans="1:19" s="13" customFormat="1" x14ac:dyDescent="0.2">
      <c r="A21" s="19"/>
      <c r="B21" s="20"/>
      <c r="C21" s="20"/>
      <c r="D21" s="20"/>
      <c r="E21" s="20"/>
      <c r="L21" s="20"/>
      <c r="M21" s="20"/>
      <c r="N21" s="20"/>
      <c r="O21" s="20"/>
      <c r="P21" s="20"/>
      <c r="S21" s="22"/>
    </row>
    <row r="22" spans="1:19" s="13" customFormat="1" ht="20.25" x14ac:dyDescent="0.2">
      <c r="A22" s="291" t="s">
        <v>92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</row>
    <row r="23" spans="1:19" s="13" customFormat="1" ht="21" thickBot="1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9" s="13" customFormat="1" ht="24.75" customHeight="1" x14ac:dyDescent="0.2">
      <c r="A24" s="285" t="s">
        <v>0</v>
      </c>
      <c r="B24" s="283" t="s">
        <v>1</v>
      </c>
      <c r="C24" s="301" t="s">
        <v>110</v>
      </c>
      <c r="D24" s="290"/>
      <c r="E24" s="302"/>
      <c r="F24" s="290" t="s">
        <v>111</v>
      </c>
      <c r="G24" s="290"/>
      <c r="H24" s="290"/>
      <c r="I24" s="299" t="s">
        <v>2</v>
      </c>
      <c r="J24" s="290"/>
      <c r="K24" s="300"/>
      <c r="L24" s="290" t="s">
        <v>3</v>
      </c>
      <c r="M24" s="290"/>
      <c r="N24" s="290"/>
      <c r="O24" s="303" t="s">
        <v>34</v>
      </c>
      <c r="P24" s="304"/>
      <c r="Q24" s="305"/>
    </row>
    <row r="25" spans="1:19" s="13" customFormat="1" ht="33.75" customHeight="1" x14ac:dyDescent="0.2">
      <c r="A25" s="286"/>
      <c r="B25" s="284"/>
      <c r="C25" s="4" t="s">
        <v>112</v>
      </c>
      <c r="D25" s="5" t="s">
        <v>113</v>
      </c>
      <c r="E25" s="25" t="s">
        <v>114</v>
      </c>
      <c r="F25" s="9" t="s">
        <v>112</v>
      </c>
      <c r="G25" s="5" t="s">
        <v>113</v>
      </c>
      <c r="H25" s="6" t="s">
        <v>114</v>
      </c>
      <c r="I25" s="7" t="s">
        <v>112</v>
      </c>
      <c r="J25" s="5" t="s">
        <v>113</v>
      </c>
      <c r="K25" s="8" t="s">
        <v>114</v>
      </c>
      <c r="L25" s="9" t="s">
        <v>112</v>
      </c>
      <c r="M25" s="5" t="s">
        <v>113</v>
      </c>
      <c r="N25" s="6" t="s">
        <v>114</v>
      </c>
      <c r="O25" s="10" t="s">
        <v>112</v>
      </c>
      <c r="P25" s="5" t="s">
        <v>113</v>
      </c>
      <c r="Q25" s="11" t="s">
        <v>114</v>
      </c>
    </row>
    <row r="26" spans="1:19" s="13" customFormat="1" ht="26.1" customHeight="1" x14ac:dyDescent="0.25">
      <c r="A26" s="287" t="s">
        <v>23</v>
      </c>
      <c r="B26" s="183" t="s">
        <v>5</v>
      </c>
      <c r="C26" s="151">
        <v>1</v>
      </c>
      <c r="D26" s="216"/>
      <c r="E26" s="217"/>
      <c r="F26" s="144">
        <v>1.0129999999999999</v>
      </c>
      <c r="G26" s="145"/>
      <c r="H26" s="146"/>
      <c r="I26" s="144">
        <v>1.024</v>
      </c>
      <c r="J26" s="218"/>
      <c r="K26" s="219"/>
      <c r="L26" s="144">
        <v>0.997</v>
      </c>
      <c r="M26" s="218"/>
      <c r="N26" s="220"/>
      <c r="O26" s="221">
        <f>L26+I26+F26+C26</f>
        <v>4.0339999999999998</v>
      </c>
      <c r="P26" s="222"/>
      <c r="Q26" s="223"/>
    </row>
    <row r="27" spans="1:19" s="13" customFormat="1" ht="26.1" customHeight="1" x14ac:dyDescent="0.25">
      <c r="A27" s="289"/>
      <c r="B27" s="183" t="s">
        <v>28</v>
      </c>
      <c r="C27" s="151">
        <v>0.28999999999999998</v>
      </c>
      <c r="D27" s="216"/>
      <c r="E27" s="217"/>
      <c r="F27" s="144">
        <v>0.26600000000000001</v>
      </c>
      <c r="G27" s="145"/>
      <c r="H27" s="146"/>
      <c r="I27" s="144">
        <v>0.28299999999999997</v>
      </c>
      <c r="J27" s="218"/>
      <c r="K27" s="219"/>
      <c r="L27" s="144">
        <v>0.44600000000000001</v>
      </c>
      <c r="M27" s="218"/>
      <c r="N27" s="220"/>
      <c r="O27" s="221">
        <f t="shared" ref="O27:O35" si="1">L27+I27+F27+C27</f>
        <v>1.2849999999999999</v>
      </c>
      <c r="P27" s="222"/>
      <c r="Q27" s="223"/>
    </row>
    <row r="28" spans="1:19" s="13" customFormat="1" ht="26.1" customHeight="1" x14ac:dyDescent="0.25">
      <c r="A28" s="287" t="s">
        <v>24</v>
      </c>
      <c r="B28" s="183" t="s">
        <v>6</v>
      </c>
      <c r="C28" s="151">
        <v>0.48199999999999998</v>
      </c>
      <c r="D28" s="216"/>
      <c r="E28" s="217"/>
      <c r="F28" s="144">
        <v>0.46400000000000002</v>
      </c>
      <c r="G28" s="145"/>
      <c r="H28" s="146"/>
      <c r="I28" s="144">
        <v>0.47899999999999998</v>
      </c>
      <c r="J28" s="218"/>
      <c r="K28" s="219"/>
      <c r="L28" s="144">
        <v>0.45400000000000001</v>
      </c>
      <c r="M28" s="218"/>
      <c r="N28" s="220"/>
      <c r="O28" s="221">
        <f t="shared" si="1"/>
        <v>1.879</v>
      </c>
      <c r="P28" s="222"/>
      <c r="Q28" s="223"/>
    </row>
    <row r="29" spans="1:19" s="13" customFormat="1" ht="26.1" customHeight="1" x14ac:dyDescent="0.25">
      <c r="A29" s="288"/>
      <c r="B29" s="183" t="s">
        <v>33</v>
      </c>
      <c r="C29" s="151">
        <v>0.47899999999999998</v>
      </c>
      <c r="D29" s="216"/>
      <c r="E29" s="217"/>
      <c r="F29" s="144">
        <v>0.43099999999999999</v>
      </c>
      <c r="G29" s="145"/>
      <c r="H29" s="146"/>
      <c r="I29" s="144">
        <v>0.438</v>
      </c>
      <c r="J29" s="218"/>
      <c r="K29" s="219"/>
      <c r="L29" s="144">
        <v>-4.1000000000000002E-2</v>
      </c>
      <c r="M29" s="218"/>
      <c r="N29" s="220"/>
      <c r="O29" s="221">
        <f t="shared" si="1"/>
        <v>1.3069999999999999</v>
      </c>
      <c r="P29" s="222"/>
      <c r="Q29" s="223"/>
    </row>
    <row r="30" spans="1:19" s="13" customFormat="1" ht="26.1" customHeight="1" x14ac:dyDescent="0.25">
      <c r="A30" s="280" t="s">
        <v>79</v>
      </c>
      <c r="B30" s="183" t="s">
        <v>7</v>
      </c>
      <c r="C30" s="151">
        <v>0.06</v>
      </c>
      <c r="D30" s="216"/>
      <c r="E30" s="217"/>
      <c r="F30" s="144">
        <v>3.6999999999999998E-2</v>
      </c>
      <c r="G30" s="145"/>
      <c r="H30" s="146"/>
      <c r="I30" s="144">
        <v>0.03</v>
      </c>
      <c r="J30" s="218"/>
      <c r="K30" s="219"/>
      <c r="L30" s="144">
        <v>2.5000000000000001E-2</v>
      </c>
      <c r="M30" s="218"/>
      <c r="N30" s="220"/>
      <c r="O30" s="221">
        <f t="shared" si="1"/>
        <v>0.152</v>
      </c>
      <c r="P30" s="222"/>
      <c r="Q30" s="223"/>
    </row>
    <row r="31" spans="1:19" s="13" customFormat="1" ht="26.1" customHeight="1" x14ac:dyDescent="0.25">
      <c r="A31" s="281"/>
      <c r="B31" s="183" t="s">
        <v>8</v>
      </c>
      <c r="C31" s="151">
        <v>9.1999999999999998E-2</v>
      </c>
      <c r="D31" s="216"/>
      <c r="E31" s="217"/>
      <c r="F31" s="144">
        <v>0.05</v>
      </c>
      <c r="G31" s="145"/>
      <c r="H31" s="146"/>
      <c r="I31" s="144">
        <v>0.04</v>
      </c>
      <c r="J31" s="218"/>
      <c r="K31" s="219"/>
      <c r="L31" s="144">
        <v>1E-3</v>
      </c>
      <c r="M31" s="218"/>
      <c r="N31" s="220"/>
      <c r="O31" s="221">
        <f t="shared" si="1"/>
        <v>0.183</v>
      </c>
      <c r="P31" s="222"/>
      <c r="Q31" s="223"/>
    </row>
    <row r="32" spans="1:19" s="13" customFormat="1" ht="26.1" customHeight="1" x14ac:dyDescent="0.25">
      <c r="A32" s="281"/>
      <c r="B32" s="183" t="s">
        <v>37</v>
      </c>
      <c r="C32" s="151">
        <v>6.0000000000000001E-3</v>
      </c>
      <c r="D32" s="216"/>
      <c r="E32" s="217"/>
      <c r="F32" s="144">
        <v>7.9000000000000001E-2</v>
      </c>
      <c r="G32" s="145"/>
      <c r="H32" s="146"/>
      <c r="I32" s="144">
        <v>5.3999999999999999E-2</v>
      </c>
      <c r="J32" s="218"/>
      <c r="K32" s="219"/>
      <c r="L32" s="144">
        <v>5.5E-2</v>
      </c>
      <c r="M32" s="218"/>
      <c r="N32" s="220"/>
      <c r="O32" s="221">
        <f t="shared" si="1"/>
        <v>0.19400000000000001</v>
      </c>
      <c r="P32" s="222"/>
      <c r="Q32" s="223"/>
    </row>
    <row r="33" spans="1:17" s="13" customFormat="1" ht="26.1" customHeight="1" x14ac:dyDescent="0.25">
      <c r="A33" s="282"/>
      <c r="B33" s="183" t="s">
        <v>13</v>
      </c>
      <c r="C33" s="151">
        <v>5.6000000000000001E-2</v>
      </c>
      <c r="D33" s="151">
        <v>3.47</v>
      </c>
      <c r="E33" s="224">
        <v>0.80100000000000005</v>
      </c>
      <c r="F33" s="144">
        <v>0.14799999999999999</v>
      </c>
      <c r="G33" s="151">
        <v>8.9429999999999996</v>
      </c>
      <c r="H33" s="152">
        <v>2.8380000000000001</v>
      </c>
      <c r="I33" s="144">
        <v>0.20899999999999999</v>
      </c>
      <c r="J33" s="151">
        <v>11.744</v>
      </c>
      <c r="K33" s="225">
        <v>3.948</v>
      </c>
      <c r="L33" s="144">
        <v>0.19600000000000001</v>
      </c>
      <c r="M33" s="225">
        <v>12.221</v>
      </c>
      <c r="N33" s="225">
        <v>4.3099999999999996</v>
      </c>
      <c r="O33" s="221">
        <v>0.60799999999999998</v>
      </c>
      <c r="P33" s="226">
        <v>36.377000000000002</v>
      </c>
      <c r="Q33" s="227">
        <v>11.896000000000001</v>
      </c>
    </row>
    <row r="34" spans="1:17" s="13" customFormat="1" ht="26.1" customHeight="1" x14ac:dyDescent="0.25">
      <c r="A34" s="15" t="s">
        <v>35</v>
      </c>
      <c r="B34" s="228" t="s">
        <v>25</v>
      </c>
      <c r="C34" s="151">
        <v>2E-3</v>
      </c>
      <c r="D34" s="151">
        <v>0.29199999999999998</v>
      </c>
      <c r="E34" s="229"/>
      <c r="F34" s="144">
        <v>3.0000000000000001E-3</v>
      </c>
      <c r="G34" s="151">
        <v>0.318</v>
      </c>
      <c r="H34" s="153"/>
      <c r="I34" s="144">
        <v>4.0000000000000001E-3</v>
      </c>
      <c r="J34" s="151">
        <v>0.30599999999999999</v>
      </c>
      <c r="K34" s="230"/>
      <c r="L34" s="144">
        <v>4.0000000000000001E-3</v>
      </c>
      <c r="M34" s="225">
        <v>0.32200000000000001</v>
      </c>
      <c r="N34" s="220"/>
      <c r="O34" s="221">
        <f t="shared" si="1"/>
        <v>1.2999999999999999E-2</v>
      </c>
      <c r="P34" s="226">
        <f>M34+J34+G34+D34</f>
        <v>1.238</v>
      </c>
      <c r="Q34" s="223"/>
    </row>
    <row r="35" spans="1:17" s="13" customFormat="1" ht="26.1" customHeight="1" x14ac:dyDescent="0.25">
      <c r="A35" s="16" t="s">
        <v>30</v>
      </c>
      <c r="B35" s="231" t="s">
        <v>31</v>
      </c>
      <c r="C35" s="151">
        <v>2E-3</v>
      </c>
      <c r="D35" s="156"/>
      <c r="E35" s="229"/>
      <c r="F35" s="155">
        <v>0</v>
      </c>
      <c r="G35" s="156"/>
      <c r="H35" s="153"/>
      <c r="I35" s="155">
        <v>0</v>
      </c>
      <c r="J35" s="156"/>
      <c r="K35" s="230"/>
      <c r="L35" s="144">
        <v>-2E-3</v>
      </c>
      <c r="M35" s="156"/>
      <c r="N35" s="220"/>
      <c r="O35" s="221">
        <f t="shared" si="1"/>
        <v>0</v>
      </c>
      <c r="P35" s="222"/>
      <c r="Q35" s="223"/>
    </row>
    <row r="36" spans="1:17" s="13" customFormat="1" ht="26.1" customHeight="1" thickBot="1" x14ac:dyDescent="0.3">
      <c r="A36" s="28" t="s">
        <v>9</v>
      </c>
      <c r="B36" s="232"/>
      <c r="C36" s="233">
        <f>SUM(C26:C35)</f>
        <v>2.4689999999999994</v>
      </c>
      <c r="D36" s="233">
        <f>SUM(D33:D35)</f>
        <v>3.762</v>
      </c>
      <c r="E36" s="234">
        <f>SUM(E26:E35)</f>
        <v>0.80100000000000005</v>
      </c>
      <c r="F36" s="159">
        <v>2.4900000000000002</v>
      </c>
      <c r="G36" s="160">
        <f>SUM(G33:G34)</f>
        <v>9.2609999999999992</v>
      </c>
      <c r="H36" s="161">
        <f>SUM(H26:H35)</f>
        <v>2.8380000000000001</v>
      </c>
      <c r="I36" s="235">
        <v>2560</v>
      </c>
      <c r="J36" s="236">
        <v>12.048999999999999</v>
      </c>
      <c r="K36" s="236">
        <f>SUM(K33)</f>
        <v>3.948</v>
      </c>
      <c r="L36" s="236">
        <v>2.1360000000000001</v>
      </c>
      <c r="M36" s="236">
        <f>SUM(M33:M34)</f>
        <v>12.542999999999999</v>
      </c>
      <c r="N36" s="213">
        <f>SUM(N26:N35)</f>
        <v>4.3099999999999996</v>
      </c>
      <c r="O36" s="213">
        <f>SUM(O26:O35)</f>
        <v>9.6550000000000011</v>
      </c>
      <c r="P36" s="237">
        <f>P33+P34</f>
        <v>37.615000000000002</v>
      </c>
      <c r="Q36" s="238">
        <v>11.896000000000001</v>
      </c>
    </row>
    <row r="37" spans="1:17" s="34" customFormat="1" ht="20.100000000000001" customHeight="1" x14ac:dyDescent="0.2">
      <c r="A37" s="30"/>
      <c r="B37" s="31"/>
      <c r="C37" s="32"/>
      <c r="D37" s="32"/>
      <c r="E37" s="32"/>
      <c r="F37" s="32"/>
      <c r="G37" s="32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s="13" customFormat="1" ht="32.25" customHeight="1" x14ac:dyDescent="0.2">
      <c r="A38" s="278" t="s">
        <v>38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</row>
    <row r="39" spans="1:17" ht="20.25" customHeight="1" x14ac:dyDescent="0.3">
      <c r="A39" s="274" t="s">
        <v>80</v>
      </c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</row>
    <row r="40" spans="1:17" s="13" customFormat="1" ht="16.5" customHeight="1" thickBot="1" x14ac:dyDescent="0.25">
      <c r="A40" s="35"/>
      <c r="B40" s="20"/>
      <c r="C40" s="20"/>
      <c r="D40" s="20"/>
      <c r="E40" s="20"/>
    </row>
    <row r="41" spans="1:17" s="13" customFormat="1" ht="54" customHeight="1" x14ac:dyDescent="0.2">
      <c r="B41" s="79"/>
      <c r="E41" s="266" t="s">
        <v>26</v>
      </c>
      <c r="F41" s="267"/>
      <c r="G41" s="36" t="s">
        <v>115</v>
      </c>
      <c r="H41" s="36" t="s">
        <v>116</v>
      </c>
      <c r="I41" s="36" t="s">
        <v>117</v>
      </c>
      <c r="J41" s="36" t="s">
        <v>118</v>
      </c>
      <c r="K41" s="37" t="s">
        <v>119</v>
      </c>
      <c r="O41" s="78"/>
      <c r="P41" s="38"/>
      <c r="Q41" s="20"/>
    </row>
    <row r="42" spans="1:17" s="13" customFormat="1" ht="27.95" customHeight="1" x14ac:dyDescent="0.25">
      <c r="E42" s="260" t="s">
        <v>168</v>
      </c>
      <c r="F42" s="261"/>
      <c r="G42" s="239">
        <v>2.403</v>
      </c>
      <c r="H42" s="239">
        <v>66.165000000000006</v>
      </c>
      <c r="I42" s="239">
        <v>159.02000000000001</v>
      </c>
      <c r="J42" s="239">
        <v>533.81399999999996</v>
      </c>
      <c r="K42" s="240">
        <v>84.887</v>
      </c>
      <c r="O42" s="39"/>
      <c r="P42" s="39"/>
      <c r="Q42" s="20"/>
    </row>
    <row r="43" spans="1:17" s="13" customFormat="1" ht="27.95" customHeight="1" x14ac:dyDescent="0.25">
      <c r="E43" s="260" t="s">
        <v>169</v>
      </c>
      <c r="F43" s="261"/>
      <c r="G43" s="118">
        <v>3.706</v>
      </c>
      <c r="H43" s="118">
        <v>72.435000000000002</v>
      </c>
      <c r="I43" s="118">
        <v>268.44</v>
      </c>
      <c r="J43" s="118">
        <v>548.952</v>
      </c>
      <c r="K43" s="119">
        <v>147.36099999999999</v>
      </c>
      <c r="O43" s="39"/>
      <c r="P43" s="39"/>
      <c r="Q43" s="20"/>
    </row>
    <row r="44" spans="1:17" s="13" customFormat="1" ht="27.95" customHeight="1" x14ac:dyDescent="0.25">
      <c r="E44" s="260" t="s">
        <v>170</v>
      </c>
      <c r="F44" s="261"/>
      <c r="G44" s="116">
        <v>3.6070000000000002</v>
      </c>
      <c r="H44" s="116">
        <v>72.994</v>
      </c>
      <c r="I44" s="116">
        <v>263.27100000000002</v>
      </c>
      <c r="J44" s="116">
        <v>564.42200000000003</v>
      </c>
      <c r="K44" s="117">
        <v>148.596</v>
      </c>
      <c r="O44" s="42"/>
      <c r="P44" s="42"/>
      <c r="Q44" s="20"/>
    </row>
    <row r="45" spans="1:17" s="13" customFormat="1" ht="27.95" customHeight="1" x14ac:dyDescent="0.25">
      <c r="E45" s="260" t="s">
        <v>171</v>
      </c>
      <c r="F45" s="261"/>
      <c r="G45" s="118">
        <v>3.6619999999999999</v>
      </c>
      <c r="H45" s="118">
        <v>71.933999999999997</v>
      </c>
      <c r="I45" s="116">
        <v>263.45499999999998</v>
      </c>
      <c r="J45" s="118">
        <v>573.43600000000004</v>
      </c>
      <c r="K45" s="117">
        <v>151.07400000000001</v>
      </c>
      <c r="L45" s="79"/>
      <c r="M45" s="43"/>
      <c r="O45" s="44"/>
      <c r="P45" s="44"/>
      <c r="Q45" s="20"/>
    </row>
    <row r="46" spans="1:17" s="13" customFormat="1" ht="27.95" customHeight="1" thickBot="1" x14ac:dyDescent="0.3">
      <c r="E46" s="295" t="s">
        <v>10</v>
      </c>
      <c r="F46" s="296"/>
      <c r="G46" s="120">
        <f>SUM(G42:G45)</f>
        <v>13.378</v>
      </c>
      <c r="H46" s="120">
        <v>0</v>
      </c>
      <c r="I46" s="120">
        <f>SUM(I42:I45)</f>
        <v>954.18599999999992</v>
      </c>
      <c r="J46" s="120">
        <v>0</v>
      </c>
      <c r="K46" s="120">
        <f>SUM(K42:K45)</f>
        <v>531.91800000000001</v>
      </c>
      <c r="O46" s="45"/>
      <c r="P46" s="45"/>
      <c r="Q46" s="20"/>
    </row>
    <row r="47" spans="1:17" s="13" customFormat="1" ht="20.100000000000001" customHeight="1" x14ac:dyDescent="0.2">
      <c r="H47" s="45"/>
      <c r="K47" s="45"/>
      <c r="O47" s="45"/>
      <c r="P47" s="45"/>
      <c r="Q47" s="20"/>
    </row>
    <row r="48" spans="1:17" s="13" customFormat="1" ht="20.25" customHeight="1" x14ac:dyDescent="0.3">
      <c r="A48" s="274" t="s">
        <v>39</v>
      </c>
      <c r="B48" s="274"/>
      <c r="C48" s="274"/>
      <c r="D48" s="274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74"/>
      <c r="Q48" s="274"/>
    </row>
    <row r="49" spans="1:31" s="13" customFormat="1" ht="31.5" customHeight="1" thickBot="1" x14ac:dyDescent="0.35">
      <c r="A49" s="268" t="s">
        <v>41</v>
      </c>
      <c r="B49" s="268"/>
      <c r="C49" s="268"/>
      <c r="D49" s="268"/>
      <c r="E49" s="268"/>
      <c r="F49" s="268"/>
      <c r="I49" s="268" t="s">
        <v>42</v>
      </c>
      <c r="J49" s="268"/>
      <c r="K49" s="268"/>
      <c r="L49" s="268"/>
      <c r="M49" s="268"/>
      <c r="N49" s="268"/>
      <c r="O49" s="268"/>
    </row>
    <row r="50" spans="1:31" s="13" customFormat="1" ht="48.75" customHeight="1" x14ac:dyDescent="0.2">
      <c r="A50" s="46" t="s">
        <v>26</v>
      </c>
      <c r="B50" s="36" t="s">
        <v>120</v>
      </c>
      <c r="C50" s="36" t="s">
        <v>121</v>
      </c>
      <c r="D50" s="36" t="s">
        <v>122</v>
      </c>
      <c r="E50" s="36" t="s">
        <v>123</v>
      </c>
      <c r="F50" s="47" t="s">
        <v>124</v>
      </c>
      <c r="G50" s="20"/>
      <c r="I50" s="266" t="s">
        <v>26</v>
      </c>
      <c r="J50" s="267"/>
      <c r="K50" s="36" t="s">
        <v>120</v>
      </c>
      <c r="L50" s="36" t="s">
        <v>121</v>
      </c>
      <c r="M50" s="36" t="s">
        <v>122</v>
      </c>
      <c r="N50" s="36" t="s">
        <v>123</v>
      </c>
      <c r="O50" s="47" t="s">
        <v>124</v>
      </c>
      <c r="P50" s="38"/>
      <c r="Q50" s="1"/>
      <c r="R50" s="1"/>
      <c r="S50" s="1"/>
      <c r="T50" s="1"/>
      <c r="U50" s="1"/>
      <c r="V50" s="1"/>
      <c r="W50" s="48"/>
      <c r="X50" s="1"/>
      <c r="Y50" s="1"/>
      <c r="Z50" s="1"/>
      <c r="AA50" s="1"/>
      <c r="AB50" s="1"/>
      <c r="AC50" s="1"/>
      <c r="AD50" s="1"/>
      <c r="AE50" s="1"/>
    </row>
    <row r="51" spans="1:31" s="13" customFormat="1" ht="27.95" customHeight="1" x14ac:dyDescent="0.25">
      <c r="A51" s="241" t="s">
        <v>168</v>
      </c>
      <c r="B51" s="116">
        <v>0.74</v>
      </c>
      <c r="C51" s="116">
        <v>1363.079</v>
      </c>
      <c r="D51" s="116">
        <v>1.008</v>
      </c>
      <c r="E51" s="116">
        <v>533.81399999999996</v>
      </c>
      <c r="F51" s="117">
        <v>1.889</v>
      </c>
      <c r="G51" s="20"/>
      <c r="I51" s="260" t="s">
        <v>168</v>
      </c>
      <c r="J51" s="261"/>
      <c r="K51" s="116">
        <v>2.7170000000000001</v>
      </c>
      <c r="L51" s="116">
        <v>1491.1210000000001</v>
      </c>
      <c r="M51" s="116">
        <v>4.0510000000000002</v>
      </c>
      <c r="N51" s="116">
        <v>533.81399999999996</v>
      </c>
      <c r="O51" s="117">
        <v>7.5890000000000004</v>
      </c>
      <c r="P51" s="39"/>
      <c r="Q51" s="1"/>
      <c r="R51" s="1"/>
      <c r="S51" s="1"/>
      <c r="T51" s="1"/>
      <c r="U51" s="1"/>
      <c r="V51" s="1"/>
      <c r="W51" s="48"/>
      <c r="X51" s="1"/>
      <c r="Y51" s="1"/>
      <c r="Z51" s="1"/>
      <c r="AA51" s="1"/>
      <c r="AB51" s="1"/>
      <c r="AC51" s="1"/>
      <c r="AD51" s="1"/>
      <c r="AE51" s="1"/>
    </row>
    <row r="52" spans="1:31" s="13" customFormat="1" ht="27.95" customHeight="1" x14ac:dyDescent="0.25">
      <c r="A52" s="241" t="s">
        <v>169</v>
      </c>
      <c r="B52" s="118">
        <v>0.84199999999999997</v>
      </c>
      <c r="C52" s="118">
        <v>1373.9770000000001</v>
      </c>
      <c r="D52" s="118">
        <v>1.157</v>
      </c>
      <c r="E52" s="118">
        <v>548.952</v>
      </c>
      <c r="F52" s="119">
        <v>2.1080000000000001</v>
      </c>
      <c r="G52" s="20"/>
      <c r="I52" s="260" t="s">
        <v>169</v>
      </c>
      <c r="J52" s="261"/>
      <c r="K52" s="118">
        <v>3.0760000000000001</v>
      </c>
      <c r="L52" s="118">
        <v>1502.951</v>
      </c>
      <c r="M52" s="118">
        <v>4.6239999999999997</v>
      </c>
      <c r="N52" s="118">
        <v>548.952</v>
      </c>
      <c r="O52" s="119">
        <v>8.423</v>
      </c>
      <c r="P52" s="42"/>
      <c r="Q52" s="1"/>
      <c r="R52" s="1"/>
      <c r="S52" s="1"/>
      <c r="T52" s="1"/>
      <c r="U52" s="1"/>
      <c r="V52" s="1"/>
      <c r="W52" s="48"/>
      <c r="X52" s="1"/>
      <c r="Y52" s="1"/>
      <c r="Z52" s="1"/>
      <c r="AA52" s="1"/>
      <c r="AB52" s="1"/>
      <c r="AC52" s="1"/>
      <c r="AD52" s="1"/>
      <c r="AE52" s="1"/>
    </row>
    <row r="53" spans="1:31" s="13" customFormat="1" ht="32.25" customHeight="1" x14ac:dyDescent="0.25">
      <c r="A53" s="241" t="s">
        <v>170</v>
      </c>
      <c r="B53" s="118">
        <v>0.81699999999999995</v>
      </c>
      <c r="C53" s="118">
        <v>915.46600000000001</v>
      </c>
      <c r="D53" s="118">
        <v>0.748</v>
      </c>
      <c r="E53" s="118">
        <v>564.42200000000003</v>
      </c>
      <c r="F53" s="119">
        <v>1.325</v>
      </c>
      <c r="G53" s="20"/>
      <c r="I53" s="260" t="s">
        <v>170</v>
      </c>
      <c r="J53" s="261"/>
      <c r="K53" s="118">
        <v>2.992</v>
      </c>
      <c r="L53" s="118">
        <v>912.61400000000003</v>
      </c>
      <c r="M53" s="118">
        <v>2.7309999999999999</v>
      </c>
      <c r="N53" s="118">
        <v>564.42200000000003</v>
      </c>
      <c r="O53" s="119">
        <v>4.8380000000000001</v>
      </c>
      <c r="P53" s="42"/>
      <c r="Q53" s="1"/>
      <c r="R53" s="1"/>
      <c r="S53" s="1"/>
      <c r="T53" s="1"/>
      <c r="U53" s="1"/>
      <c r="V53" s="1"/>
      <c r="W53" s="48"/>
      <c r="X53" s="1"/>
      <c r="Y53" s="1"/>
      <c r="Z53" s="1"/>
      <c r="AA53" s="1"/>
      <c r="AB53" s="1"/>
      <c r="AC53" s="1"/>
      <c r="AD53" s="1"/>
      <c r="AE53" s="1"/>
    </row>
    <row r="54" spans="1:31" s="13" customFormat="1" ht="27.75" customHeight="1" x14ac:dyDescent="0.25">
      <c r="A54" s="241" t="s">
        <v>171</v>
      </c>
      <c r="B54" s="118">
        <v>0.86299999999999999</v>
      </c>
      <c r="C54" s="118">
        <v>1386.037</v>
      </c>
      <c r="D54" s="118">
        <v>1.196</v>
      </c>
      <c r="E54" s="118">
        <v>573.43600000000004</v>
      </c>
      <c r="F54" s="119">
        <v>2.085</v>
      </c>
      <c r="G54" s="20"/>
      <c r="I54" s="260" t="s">
        <v>171</v>
      </c>
      <c r="J54" s="261"/>
      <c r="K54" s="118">
        <v>3.1760000000000002</v>
      </c>
      <c r="L54" s="118">
        <v>1516.2449999999999</v>
      </c>
      <c r="M54" s="118">
        <v>4.8150000000000004</v>
      </c>
      <c r="N54" s="118">
        <v>573.43600000000004</v>
      </c>
      <c r="O54" s="119">
        <v>8.3970000000000002</v>
      </c>
      <c r="P54" s="44"/>
      <c r="Q54" s="1"/>
      <c r="R54" s="1"/>
      <c r="S54" s="1"/>
      <c r="T54" s="1"/>
      <c r="U54" s="1"/>
      <c r="V54" s="1"/>
      <c r="W54" s="48"/>
      <c r="X54" s="1"/>
      <c r="Y54" s="1"/>
      <c r="Z54" s="1"/>
      <c r="AA54" s="1"/>
      <c r="AB54" s="1"/>
      <c r="AC54" s="1"/>
      <c r="AD54" s="1"/>
      <c r="AE54" s="1"/>
    </row>
    <row r="55" spans="1:31" s="13" customFormat="1" ht="35.25" customHeight="1" thickBot="1" x14ac:dyDescent="0.35">
      <c r="A55" s="242" t="s">
        <v>10</v>
      </c>
      <c r="B55" s="115">
        <f>SUM(B51:B54)</f>
        <v>3.262</v>
      </c>
      <c r="C55" s="115">
        <v>0</v>
      </c>
      <c r="D55" s="115">
        <f>SUM(D51:D54)</f>
        <v>4.109</v>
      </c>
      <c r="E55" s="115">
        <v>0</v>
      </c>
      <c r="F55" s="128">
        <f>SUM(F51:F54)</f>
        <v>7.407</v>
      </c>
      <c r="G55" s="49"/>
      <c r="I55" s="262" t="s">
        <v>10</v>
      </c>
      <c r="J55" s="263"/>
      <c r="K55" s="115">
        <f>SUM(K51:K54)</f>
        <v>11.961</v>
      </c>
      <c r="L55" s="115">
        <v>0</v>
      </c>
      <c r="M55" s="115">
        <f>SUM(M51:M54)</f>
        <v>16.221</v>
      </c>
      <c r="N55" s="115">
        <v>0</v>
      </c>
      <c r="O55" s="115">
        <f>SUM(O51:O54)</f>
        <v>29.247</v>
      </c>
      <c r="P55" s="39"/>
      <c r="Q55" s="1"/>
      <c r="R55" s="1"/>
      <c r="S55" s="1"/>
      <c r="T55" s="1"/>
      <c r="U55" s="1"/>
      <c r="V55" s="1"/>
      <c r="W55" s="48"/>
      <c r="X55" s="1"/>
      <c r="Y55" s="1"/>
      <c r="Z55" s="1"/>
      <c r="AA55" s="1"/>
      <c r="AB55" s="1"/>
      <c r="AC55" s="1"/>
      <c r="AD55" s="1"/>
      <c r="AE55" s="1"/>
    </row>
    <row r="56" spans="1:31" s="13" customFormat="1" ht="20.100000000000001" customHeight="1" x14ac:dyDescent="0.3">
      <c r="A56" s="50"/>
      <c r="B56" s="50"/>
      <c r="C56" s="50"/>
      <c r="D56" s="50"/>
      <c r="E56" s="50"/>
      <c r="F56" s="50"/>
      <c r="G56" s="51"/>
      <c r="H56" s="51"/>
      <c r="I56" s="51"/>
      <c r="J56" s="51"/>
      <c r="K56" s="51"/>
      <c r="L56" s="52"/>
      <c r="M56" s="52"/>
      <c r="N56" s="52"/>
      <c r="O56" s="39"/>
      <c r="P56" s="39"/>
      <c r="Q56" s="1"/>
      <c r="R56" s="1"/>
      <c r="S56" s="1"/>
      <c r="T56" s="1"/>
      <c r="U56" s="1"/>
      <c r="V56" s="1"/>
      <c r="W56" s="48"/>
      <c r="X56" s="1"/>
      <c r="Y56" s="1"/>
      <c r="Z56" s="1"/>
      <c r="AA56" s="1"/>
      <c r="AB56" s="1"/>
      <c r="AC56" s="1"/>
      <c r="AD56" s="1"/>
      <c r="AE56" s="1"/>
    </row>
    <row r="57" spans="1:31" s="13" customFormat="1" ht="26.1" customHeight="1" thickBot="1" x14ac:dyDescent="0.35">
      <c r="E57" s="268" t="s">
        <v>43</v>
      </c>
      <c r="F57" s="268"/>
      <c r="G57" s="268"/>
      <c r="H57" s="268"/>
      <c r="I57" s="268"/>
      <c r="J57" s="268"/>
      <c r="K57" s="268"/>
      <c r="M57" s="14"/>
      <c r="N57" s="52"/>
      <c r="O57" s="39"/>
      <c r="P57" s="39"/>
      <c r="Q57" s="1"/>
      <c r="R57" s="1"/>
      <c r="S57" s="1"/>
      <c r="T57" s="1"/>
      <c r="U57" s="1"/>
      <c r="V57" s="1"/>
      <c r="W57" s="48"/>
      <c r="X57" s="1"/>
      <c r="Y57" s="1"/>
      <c r="Z57" s="1"/>
      <c r="AA57" s="1"/>
      <c r="AB57" s="1"/>
      <c r="AC57" s="1"/>
      <c r="AD57" s="1"/>
      <c r="AE57" s="1"/>
    </row>
    <row r="58" spans="1:31" s="13" customFormat="1" ht="41.25" customHeight="1" x14ac:dyDescent="0.2">
      <c r="C58" s="14"/>
      <c r="E58" s="266" t="s">
        <v>26</v>
      </c>
      <c r="F58" s="267"/>
      <c r="G58" s="36" t="s">
        <v>120</v>
      </c>
      <c r="H58" s="36" t="s">
        <v>121</v>
      </c>
      <c r="I58" s="36" t="s">
        <v>122</v>
      </c>
      <c r="J58" s="36" t="s">
        <v>123</v>
      </c>
      <c r="K58" s="47" t="s">
        <v>124</v>
      </c>
      <c r="O58" s="39"/>
      <c r="P58" s="39"/>
      <c r="Q58" s="1"/>
      <c r="R58" s="1"/>
      <c r="S58" s="1"/>
      <c r="T58" s="1"/>
      <c r="U58" s="1"/>
      <c r="V58" s="1"/>
      <c r="W58" s="48"/>
      <c r="X58" s="1"/>
      <c r="Y58" s="1"/>
      <c r="Z58" s="1"/>
      <c r="AA58" s="1"/>
      <c r="AB58" s="1"/>
      <c r="AC58" s="1"/>
      <c r="AD58" s="1"/>
      <c r="AE58" s="1"/>
    </row>
    <row r="59" spans="1:31" s="13" customFormat="1" ht="26.1" customHeight="1" x14ac:dyDescent="0.25">
      <c r="E59" s="260" t="s">
        <v>168</v>
      </c>
      <c r="F59" s="261"/>
      <c r="G59" s="116">
        <v>0</v>
      </c>
      <c r="H59" s="116">
        <v>4.3929999999999998</v>
      </c>
      <c r="I59" s="116">
        <v>0</v>
      </c>
      <c r="J59" s="116">
        <v>533.81399999999996</v>
      </c>
      <c r="K59" s="117">
        <v>0</v>
      </c>
      <c r="O59" s="39"/>
      <c r="P59" s="39"/>
      <c r="Q59" s="1"/>
      <c r="R59" s="1"/>
      <c r="S59" s="1"/>
      <c r="T59" s="1"/>
      <c r="U59" s="1"/>
      <c r="V59" s="1"/>
      <c r="W59" s="48"/>
      <c r="X59" s="1"/>
      <c r="Y59" s="1"/>
      <c r="Z59" s="1"/>
      <c r="AA59" s="1"/>
      <c r="AB59" s="1"/>
      <c r="AC59" s="1"/>
      <c r="AD59" s="1"/>
      <c r="AE59" s="1"/>
    </row>
    <row r="60" spans="1:31" s="13" customFormat="1" ht="26.1" customHeight="1" x14ac:dyDescent="0.25">
      <c r="E60" s="260" t="s">
        <v>169</v>
      </c>
      <c r="F60" s="261"/>
      <c r="G60" s="118">
        <v>2.5139999999999998</v>
      </c>
      <c r="H60" s="118">
        <v>4.7279999999999998</v>
      </c>
      <c r="I60" s="118">
        <v>6.5250000000000004</v>
      </c>
      <c r="J60" s="118">
        <v>548.952</v>
      </c>
      <c r="K60" s="119">
        <v>11.885999999999999</v>
      </c>
      <c r="O60" s="39"/>
      <c r="P60" s="39"/>
      <c r="Q60" s="1"/>
      <c r="R60" s="1"/>
      <c r="S60" s="1"/>
      <c r="T60" s="1"/>
      <c r="U60" s="1"/>
      <c r="V60" s="1"/>
      <c r="W60" s="48"/>
      <c r="X60" s="1"/>
      <c r="Y60" s="1"/>
      <c r="Z60" s="1"/>
      <c r="AA60" s="1"/>
      <c r="AB60" s="1"/>
      <c r="AC60" s="1"/>
      <c r="AD60" s="1"/>
      <c r="AE60" s="1"/>
    </row>
    <row r="61" spans="1:31" s="13" customFormat="1" ht="26.1" customHeight="1" x14ac:dyDescent="0.25">
      <c r="E61" s="260" t="s">
        <v>170</v>
      </c>
      <c r="F61" s="261"/>
      <c r="G61" s="118">
        <v>3.444</v>
      </c>
      <c r="H61" s="118">
        <v>5.3780000000000001</v>
      </c>
      <c r="I61" s="118">
        <v>10.455</v>
      </c>
      <c r="J61" s="118">
        <v>564.42200000000003</v>
      </c>
      <c r="K61" s="119">
        <v>18.523</v>
      </c>
      <c r="M61" s="14"/>
      <c r="O61" s="39"/>
      <c r="P61" s="39"/>
      <c r="Q61" s="1"/>
      <c r="R61" s="1"/>
      <c r="S61" s="1"/>
      <c r="T61" s="1"/>
      <c r="U61" s="1"/>
      <c r="V61" s="1"/>
      <c r="W61" s="48"/>
      <c r="X61" s="1"/>
      <c r="Y61" s="1"/>
      <c r="Z61" s="1"/>
      <c r="AA61" s="1"/>
      <c r="AB61" s="1"/>
      <c r="AC61" s="1"/>
      <c r="AD61" s="1"/>
      <c r="AE61" s="1"/>
    </row>
    <row r="62" spans="1:31" s="13" customFormat="1" ht="26.1" customHeight="1" x14ac:dyDescent="0.25">
      <c r="E62" s="260" t="s">
        <v>171</v>
      </c>
      <c r="F62" s="261"/>
      <c r="G62" s="118">
        <v>4.2039999999999997</v>
      </c>
      <c r="H62" s="118">
        <v>7.298</v>
      </c>
      <c r="I62" s="118">
        <v>17.596</v>
      </c>
      <c r="J62" s="118">
        <v>573.43600000000004</v>
      </c>
      <c r="K62" s="119">
        <v>30.684000000000001</v>
      </c>
      <c r="O62" s="39"/>
      <c r="P62" s="39"/>
      <c r="Q62" s="1"/>
      <c r="R62" s="1"/>
      <c r="S62" s="1"/>
      <c r="T62" s="1"/>
      <c r="U62" s="1"/>
      <c r="V62" s="1"/>
      <c r="W62" s="48"/>
      <c r="X62" s="1"/>
      <c r="Y62" s="1"/>
      <c r="Z62" s="1"/>
      <c r="AA62" s="1"/>
      <c r="AB62" s="1"/>
      <c r="AC62" s="1"/>
      <c r="AD62" s="1"/>
      <c r="AE62" s="1"/>
    </row>
    <row r="63" spans="1:31" s="13" customFormat="1" ht="26.1" customHeight="1" thickBot="1" x14ac:dyDescent="0.35">
      <c r="E63" s="262" t="s">
        <v>10</v>
      </c>
      <c r="F63" s="263"/>
      <c r="G63" s="115">
        <v>10.161999999999999</v>
      </c>
      <c r="H63" s="115">
        <v>0</v>
      </c>
      <c r="I63" s="115">
        <v>34.575000000000003</v>
      </c>
      <c r="J63" s="115">
        <v>0</v>
      </c>
      <c r="K63" s="115">
        <v>61.094000000000001</v>
      </c>
      <c r="O63" s="39"/>
      <c r="P63" s="39"/>
      <c r="Q63" s="1"/>
      <c r="R63" s="1"/>
      <c r="S63" s="1"/>
      <c r="T63" s="1"/>
      <c r="U63" s="1"/>
      <c r="V63" s="1"/>
      <c r="W63" s="48"/>
      <c r="X63" s="1"/>
      <c r="Y63" s="1"/>
      <c r="Z63" s="1"/>
      <c r="AA63" s="1"/>
      <c r="AB63" s="1"/>
      <c r="AC63" s="1"/>
      <c r="AD63" s="1"/>
      <c r="AE63" s="1"/>
    </row>
    <row r="64" spans="1:31" s="13" customFormat="1" ht="20.100000000000001" customHeight="1" x14ac:dyDescent="0.3">
      <c r="A64" s="53"/>
      <c r="B64" s="53"/>
      <c r="C64" s="53"/>
      <c r="D64" s="53"/>
      <c r="E64" s="53"/>
      <c r="F64" s="53"/>
      <c r="G64" s="53"/>
      <c r="H64" s="53"/>
      <c r="J64" s="51"/>
      <c r="K64" s="51"/>
      <c r="L64" s="52"/>
      <c r="M64" s="52"/>
      <c r="N64" s="52"/>
      <c r="O64" s="39"/>
      <c r="P64" s="39"/>
      <c r="Q64" s="1"/>
      <c r="R64" s="1"/>
      <c r="S64" s="1"/>
      <c r="T64" s="1"/>
      <c r="U64" s="1"/>
      <c r="V64" s="1"/>
      <c r="W64" s="48"/>
      <c r="X64" s="1"/>
      <c r="Y64" s="1"/>
      <c r="Z64" s="1"/>
      <c r="AA64" s="1"/>
      <c r="AB64" s="1"/>
      <c r="AC64" s="1"/>
      <c r="AD64" s="1"/>
      <c r="AE64" s="1"/>
    </row>
    <row r="65" spans="1:31" s="13" customFormat="1" ht="20.100000000000001" customHeight="1" x14ac:dyDescent="0.3">
      <c r="A65" s="274" t="s">
        <v>81</v>
      </c>
      <c r="B65" s="274"/>
      <c r="C65" s="274"/>
      <c r="D65" s="274"/>
      <c r="E65" s="274"/>
      <c r="F65" s="274"/>
      <c r="G65" s="274"/>
      <c r="H65" s="274"/>
      <c r="I65" s="274"/>
      <c r="J65" s="274"/>
      <c r="K65" s="274"/>
      <c r="L65" s="274"/>
      <c r="M65" s="274"/>
      <c r="N65" s="274"/>
      <c r="O65" s="274"/>
      <c r="P65" s="274"/>
      <c r="Q65" s="274"/>
      <c r="R65" s="1"/>
      <c r="S65" s="1"/>
      <c r="T65" s="1"/>
      <c r="U65" s="1"/>
      <c r="V65" s="1"/>
      <c r="W65" s="48"/>
      <c r="X65" s="1"/>
      <c r="Y65" s="1"/>
      <c r="Z65" s="1"/>
      <c r="AA65" s="1"/>
      <c r="AB65" s="1"/>
      <c r="AC65" s="1"/>
      <c r="AD65" s="1"/>
      <c r="AE65" s="1"/>
    </row>
    <row r="66" spans="1:31" s="13" customFormat="1" ht="26.1" customHeight="1" thickBot="1" x14ac:dyDescent="0.35">
      <c r="A66" s="268" t="s">
        <v>94</v>
      </c>
      <c r="B66" s="268"/>
      <c r="C66" s="268"/>
      <c r="D66" s="268"/>
      <c r="E66" s="268"/>
      <c r="F66" s="268"/>
      <c r="G66" s="53"/>
      <c r="H66" s="53"/>
      <c r="I66" s="268" t="s">
        <v>95</v>
      </c>
      <c r="J66" s="268"/>
      <c r="K66" s="268"/>
      <c r="L66" s="268"/>
      <c r="M66" s="268"/>
      <c r="N66" s="268"/>
      <c r="O66" s="268"/>
      <c r="P66" s="39"/>
      <c r="Q66" s="1"/>
      <c r="R66" s="1"/>
      <c r="S66" s="1"/>
      <c r="T66" s="1"/>
      <c r="U66" s="1"/>
      <c r="V66" s="1"/>
      <c r="W66" s="48"/>
      <c r="X66" s="1"/>
      <c r="Y66" s="1"/>
      <c r="Z66" s="1"/>
      <c r="AA66" s="1"/>
      <c r="AB66" s="1"/>
      <c r="AC66" s="1"/>
      <c r="AD66" s="1"/>
      <c r="AE66" s="1"/>
    </row>
    <row r="67" spans="1:31" s="13" customFormat="1" ht="39.75" customHeight="1" x14ac:dyDescent="0.3">
      <c r="A67" s="244" t="s">
        <v>26</v>
      </c>
      <c r="B67" s="36" t="s">
        <v>125</v>
      </c>
      <c r="C67" s="36" t="s">
        <v>126</v>
      </c>
      <c r="D67" s="36" t="s">
        <v>122</v>
      </c>
      <c r="E67" s="36" t="s">
        <v>123</v>
      </c>
      <c r="F67" s="47" t="s">
        <v>124</v>
      </c>
      <c r="G67" s="53"/>
      <c r="H67" s="53"/>
      <c r="I67" s="266" t="s">
        <v>26</v>
      </c>
      <c r="J67" s="267"/>
      <c r="K67" s="36" t="s">
        <v>125</v>
      </c>
      <c r="L67" s="36" t="s">
        <v>127</v>
      </c>
      <c r="M67" s="36" t="s">
        <v>122</v>
      </c>
      <c r="N67" s="36" t="s">
        <v>123</v>
      </c>
      <c r="O67" s="47" t="s">
        <v>124</v>
      </c>
      <c r="P67" s="39"/>
      <c r="Q67" s="1"/>
      <c r="R67" s="1"/>
      <c r="S67" s="1"/>
      <c r="T67" s="1"/>
      <c r="U67" s="1"/>
      <c r="V67" s="1"/>
      <c r="W67" s="48"/>
      <c r="X67" s="1"/>
      <c r="Y67" s="1"/>
      <c r="Z67" s="1"/>
      <c r="AA67" s="1"/>
      <c r="AB67" s="1"/>
      <c r="AC67" s="1"/>
      <c r="AD67" s="1"/>
      <c r="AE67" s="1"/>
    </row>
    <row r="68" spans="1:31" s="13" customFormat="1" ht="26.1" customHeight="1" x14ac:dyDescent="0.3">
      <c r="A68" s="243" t="s">
        <v>168</v>
      </c>
      <c r="B68" s="121">
        <v>0</v>
      </c>
      <c r="C68" s="121">
        <v>281780.71000000002</v>
      </c>
      <c r="D68" s="121">
        <v>0</v>
      </c>
      <c r="E68" s="121">
        <v>533.81399999999996</v>
      </c>
      <c r="F68" s="123">
        <v>0</v>
      </c>
      <c r="G68" s="54"/>
      <c r="H68" s="53"/>
      <c r="I68" s="260" t="s">
        <v>168</v>
      </c>
      <c r="J68" s="261"/>
      <c r="K68" s="116">
        <v>0</v>
      </c>
      <c r="L68" s="121">
        <v>386214.40000000002</v>
      </c>
      <c r="M68" s="116">
        <v>0</v>
      </c>
      <c r="N68" s="116">
        <v>533.81399999999996</v>
      </c>
      <c r="O68" s="117">
        <v>0</v>
      </c>
      <c r="P68" s="39"/>
      <c r="Q68" s="1"/>
      <c r="R68" s="1"/>
      <c r="S68" s="1"/>
      <c r="T68" s="1"/>
      <c r="U68" s="1"/>
      <c r="V68" s="1"/>
      <c r="W68" s="48"/>
      <c r="X68" s="1"/>
      <c r="Y68" s="1"/>
      <c r="Z68" s="1"/>
      <c r="AA68" s="1"/>
      <c r="AB68" s="1"/>
      <c r="AC68" s="1"/>
      <c r="AD68" s="1"/>
      <c r="AE68" s="1"/>
    </row>
    <row r="69" spans="1:31" s="13" customFormat="1" ht="26.1" customHeight="1" x14ac:dyDescent="0.3">
      <c r="A69" s="243" t="s">
        <v>169</v>
      </c>
      <c r="B69" s="124">
        <v>1.256</v>
      </c>
      <c r="C69" s="124">
        <v>281780.71000000002</v>
      </c>
      <c r="D69" s="124">
        <v>0.35399999999999998</v>
      </c>
      <c r="E69" s="124">
        <v>548.952</v>
      </c>
      <c r="F69" s="125">
        <v>0.64500000000000002</v>
      </c>
      <c r="G69" s="53"/>
      <c r="H69" s="53"/>
      <c r="I69" s="260" t="s">
        <v>169</v>
      </c>
      <c r="J69" s="261"/>
      <c r="K69" s="124">
        <v>4.0940000000000003</v>
      </c>
      <c r="L69" s="121">
        <v>383371.85</v>
      </c>
      <c r="M69" s="124">
        <v>1.57</v>
      </c>
      <c r="N69" s="124">
        <v>548.952</v>
      </c>
      <c r="O69" s="125">
        <v>2.859</v>
      </c>
      <c r="P69" s="39"/>
      <c r="Q69" s="1"/>
      <c r="R69" s="1"/>
      <c r="S69" s="1"/>
      <c r="T69" s="1"/>
      <c r="U69" s="1"/>
      <c r="V69" s="1"/>
      <c r="W69" s="48"/>
      <c r="X69" s="1"/>
      <c r="Y69" s="1"/>
      <c r="Z69" s="1"/>
      <c r="AA69" s="1"/>
      <c r="AB69" s="1"/>
      <c r="AC69" s="1"/>
      <c r="AD69" s="1"/>
      <c r="AE69" s="1"/>
    </row>
    <row r="70" spans="1:31" s="13" customFormat="1" ht="26.1" customHeight="1" x14ac:dyDescent="0.3">
      <c r="A70" s="243" t="s">
        <v>170</v>
      </c>
      <c r="B70" s="118">
        <v>1.5469999999999999</v>
      </c>
      <c r="C70" s="118">
        <v>256612.93</v>
      </c>
      <c r="D70" s="118">
        <v>0.39700000000000002</v>
      </c>
      <c r="E70" s="118">
        <v>564.42200000000003</v>
      </c>
      <c r="F70" s="119">
        <v>0.70299999999999996</v>
      </c>
      <c r="G70" s="54"/>
      <c r="H70" s="53"/>
      <c r="I70" s="260" t="s">
        <v>170</v>
      </c>
      <c r="J70" s="261"/>
      <c r="K70" s="124">
        <v>5.1150000000000002</v>
      </c>
      <c r="L70" s="121">
        <v>383371.85</v>
      </c>
      <c r="M70" s="124">
        <v>1.9610000000000001</v>
      </c>
      <c r="N70" s="124">
        <v>564.42200000000003</v>
      </c>
      <c r="O70" s="125">
        <v>3.4740000000000002</v>
      </c>
      <c r="P70" s="39"/>
      <c r="Q70" s="1"/>
      <c r="R70" s="1"/>
      <c r="S70" s="1"/>
      <c r="T70" s="1"/>
      <c r="U70" s="1"/>
      <c r="V70" s="1"/>
      <c r="W70" s="48"/>
      <c r="X70" s="1"/>
      <c r="Y70" s="1"/>
      <c r="Z70" s="1"/>
      <c r="AA70" s="1"/>
      <c r="AB70" s="1"/>
      <c r="AC70" s="1"/>
      <c r="AD70" s="1"/>
      <c r="AE70" s="1"/>
    </row>
    <row r="71" spans="1:31" s="13" customFormat="1" ht="26.1" customHeight="1" x14ac:dyDescent="0.3">
      <c r="A71" s="243" t="s">
        <v>171</v>
      </c>
      <c r="B71" s="118">
        <v>1.5960000000000001</v>
      </c>
      <c r="C71" s="118">
        <v>281780.71000000002</v>
      </c>
      <c r="D71" s="118">
        <v>0.45</v>
      </c>
      <c r="E71" s="118">
        <v>573.43600000000004</v>
      </c>
      <c r="F71" s="119">
        <v>0.78400000000000003</v>
      </c>
      <c r="G71" s="53"/>
      <c r="H71" s="53"/>
      <c r="I71" s="260" t="s">
        <v>171</v>
      </c>
      <c r="J71" s="261"/>
      <c r="K71" s="124">
        <v>6.141</v>
      </c>
      <c r="L71" s="121">
        <v>383371.85</v>
      </c>
      <c r="M71" s="124">
        <v>2.3540000000000001</v>
      </c>
      <c r="N71" s="124">
        <v>573.43600000000004</v>
      </c>
      <c r="O71" s="125">
        <v>4.1050000000000004</v>
      </c>
      <c r="P71" s="39"/>
      <c r="Q71" s="1"/>
      <c r="R71" s="1"/>
      <c r="S71" s="1"/>
      <c r="T71" s="1"/>
      <c r="U71" s="1"/>
      <c r="V71" s="1"/>
      <c r="W71" s="48"/>
      <c r="X71" s="1"/>
      <c r="Y71" s="1"/>
      <c r="Z71" s="1"/>
      <c r="AA71" s="1"/>
      <c r="AB71" s="1"/>
      <c r="AC71" s="1"/>
      <c r="AD71" s="1"/>
      <c r="AE71" s="1"/>
    </row>
    <row r="72" spans="1:31" s="13" customFormat="1" ht="26.1" customHeight="1" thickBot="1" x14ac:dyDescent="0.35">
      <c r="A72" s="245" t="s">
        <v>10</v>
      </c>
      <c r="B72" s="115">
        <f>SUM(B68:B71)</f>
        <v>4.399</v>
      </c>
      <c r="C72" s="115">
        <v>0</v>
      </c>
      <c r="D72" s="115">
        <f>SUM(D68:D71)</f>
        <v>1.2010000000000001</v>
      </c>
      <c r="E72" s="115">
        <v>0</v>
      </c>
      <c r="F72" s="128">
        <f>SUM(F68:F71)</f>
        <v>2.1319999999999997</v>
      </c>
      <c r="G72" s="53"/>
      <c r="H72" s="53"/>
      <c r="I72" s="262" t="s">
        <v>10</v>
      </c>
      <c r="J72" s="263"/>
      <c r="K72" s="115">
        <f>SUM(K68:K71)</f>
        <v>15.35</v>
      </c>
      <c r="L72" s="115">
        <v>0</v>
      </c>
      <c r="M72" s="115">
        <f>SUM(M68:M71)</f>
        <v>5.8849999999999998</v>
      </c>
      <c r="N72" s="115">
        <v>0</v>
      </c>
      <c r="O72" s="128">
        <f>SUM(O68:O71)</f>
        <v>10.438000000000001</v>
      </c>
      <c r="P72" s="39"/>
      <c r="Q72" s="1"/>
      <c r="R72" s="1"/>
      <c r="S72" s="1"/>
      <c r="T72" s="1"/>
      <c r="U72" s="1"/>
      <c r="V72" s="1"/>
      <c r="W72" s="48"/>
      <c r="X72" s="1"/>
      <c r="Y72" s="1"/>
      <c r="Z72" s="1"/>
      <c r="AA72" s="1"/>
      <c r="AB72" s="1"/>
      <c r="AC72" s="1"/>
      <c r="AD72" s="1"/>
      <c r="AE72" s="1"/>
    </row>
    <row r="73" spans="1:31" s="13" customFormat="1" ht="17.25" customHeight="1" x14ac:dyDescent="0.3">
      <c r="G73" s="53"/>
      <c r="H73" s="53"/>
      <c r="I73" s="51"/>
      <c r="J73" s="51"/>
      <c r="K73" s="51"/>
      <c r="L73" s="52"/>
      <c r="M73" s="52"/>
      <c r="N73" s="52"/>
      <c r="O73" s="39"/>
      <c r="P73" s="39"/>
      <c r="Q73" s="1"/>
      <c r="R73" s="1"/>
      <c r="S73" s="1"/>
      <c r="T73" s="1"/>
      <c r="U73" s="1"/>
      <c r="V73" s="1"/>
      <c r="W73" s="48"/>
      <c r="X73" s="1"/>
      <c r="Y73" s="1"/>
      <c r="Z73" s="1"/>
      <c r="AA73" s="1"/>
      <c r="AB73" s="1"/>
      <c r="AC73" s="1"/>
      <c r="AD73" s="1"/>
      <c r="AE73" s="1"/>
    </row>
    <row r="74" spans="1:31" s="13" customFormat="1" ht="26.1" customHeight="1" x14ac:dyDescent="0.4">
      <c r="A74" s="277" t="s">
        <v>44</v>
      </c>
      <c r="B74" s="277"/>
      <c r="C74" s="277"/>
      <c r="D74" s="277"/>
      <c r="E74" s="277"/>
      <c r="F74" s="277"/>
      <c r="G74" s="277"/>
      <c r="H74" s="277"/>
      <c r="I74" s="277"/>
      <c r="J74" s="277"/>
      <c r="K74" s="277"/>
      <c r="L74" s="277"/>
      <c r="M74" s="277"/>
      <c r="N74" s="277"/>
      <c r="O74" s="277"/>
      <c r="P74" s="277"/>
      <c r="Q74" s="277"/>
      <c r="R74" s="1"/>
      <c r="S74" s="1"/>
      <c r="T74" s="1"/>
      <c r="U74" s="1"/>
      <c r="V74" s="1"/>
      <c r="W74" s="48"/>
      <c r="X74" s="1"/>
      <c r="Y74" s="1"/>
      <c r="Z74" s="1"/>
      <c r="AA74" s="1"/>
      <c r="AB74" s="1"/>
      <c r="AC74" s="1"/>
      <c r="AD74" s="1"/>
      <c r="AE74" s="1"/>
    </row>
    <row r="75" spans="1:31" s="13" customFormat="1" ht="26.1" customHeight="1" x14ac:dyDescent="0.3">
      <c r="B75" s="51"/>
      <c r="C75" s="51"/>
      <c r="D75" s="51"/>
      <c r="E75" s="51"/>
      <c r="F75" s="51"/>
      <c r="G75" s="53"/>
      <c r="H75" s="53"/>
      <c r="I75" s="51"/>
      <c r="J75" s="51"/>
      <c r="K75" s="51"/>
      <c r="L75" s="52"/>
      <c r="M75" s="52"/>
      <c r="N75" s="52"/>
      <c r="O75" s="39"/>
      <c r="P75" s="39"/>
      <c r="Q75" s="1"/>
      <c r="R75" s="1"/>
      <c r="S75" s="1"/>
      <c r="T75" s="1"/>
      <c r="U75" s="1"/>
      <c r="V75" s="1"/>
      <c r="W75" s="48"/>
      <c r="X75" s="1"/>
      <c r="Y75" s="1"/>
      <c r="Z75" s="1"/>
      <c r="AA75" s="1"/>
      <c r="AB75" s="1"/>
      <c r="AC75" s="1"/>
      <c r="AD75" s="1"/>
      <c r="AE75" s="1"/>
    </row>
    <row r="76" spans="1:31" s="13" customFormat="1" ht="26.1" customHeight="1" x14ac:dyDescent="0.2">
      <c r="A76" s="270" t="s">
        <v>45</v>
      </c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1"/>
      <c r="S76" s="1"/>
      <c r="T76" s="1"/>
      <c r="U76" s="1"/>
      <c r="V76" s="1"/>
      <c r="W76" s="48"/>
      <c r="X76" s="1"/>
      <c r="Y76" s="1"/>
      <c r="Z76" s="1"/>
      <c r="AA76" s="1"/>
      <c r="AB76" s="1"/>
      <c r="AC76" s="1"/>
      <c r="AD76" s="1"/>
      <c r="AE76" s="1"/>
    </row>
    <row r="77" spans="1:31" s="13" customFormat="1" ht="26.1" customHeight="1" thickBot="1" x14ac:dyDescent="0.35">
      <c r="A77" s="35"/>
      <c r="B77" s="20"/>
      <c r="C77" s="20"/>
      <c r="D77" s="20"/>
      <c r="E77" s="51"/>
      <c r="F77" s="51"/>
      <c r="G77" s="51"/>
      <c r="H77" s="51"/>
      <c r="I77" s="51"/>
      <c r="J77" s="51"/>
      <c r="K77" s="51"/>
      <c r="L77" s="52"/>
      <c r="M77" s="52"/>
      <c r="N77" s="52"/>
      <c r="O77" s="39"/>
      <c r="P77" s="39"/>
      <c r="Q77" s="1"/>
      <c r="R77" s="1"/>
      <c r="S77" s="1"/>
      <c r="T77" s="1"/>
      <c r="U77" s="1"/>
      <c r="V77" s="1"/>
      <c r="W77" s="48"/>
      <c r="X77" s="1"/>
      <c r="Y77" s="1"/>
      <c r="Z77" s="1"/>
      <c r="AA77" s="1"/>
      <c r="AB77" s="1"/>
      <c r="AC77" s="1"/>
      <c r="AD77" s="1"/>
      <c r="AE77" s="1"/>
    </row>
    <row r="78" spans="1:31" s="13" customFormat="1" ht="37.5" customHeight="1" x14ac:dyDescent="0.2">
      <c r="E78" s="266" t="s">
        <v>26</v>
      </c>
      <c r="F78" s="267"/>
      <c r="G78" s="36" t="s">
        <v>115</v>
      </c>
      <c r="H78" s="36" t="s">
        <v>128</v>
      </c>
      <c r="I78" s="36" t="s">
        <v>117</v>
      </c>
      <c r="J78" s="36" t="s">
        <v>129</v>
      </c>
      <c r="K78" s="37" t="s">
        <v>130</v>
      </c>
      <c r="L78" s="52"/>
      <c r="M78" s="52"/>
      <c r="N78" s="52"/>
      <c r="O78" s="39"/>
      <c r="P78" s="39"/>
      <c r="Q78" s="1"/>
      <c r="R78" s="1"/>
      <c r="S78" s="1"/>
      <c r="T78" s="1"/>
      <c r="U78" s="1"/>
      <c r="V78" s="1"/>
      <c r="W78" s="48"/>
      <c r="X78" s="1"/>
      <c r="Y78" s="1"/>
      <c r="Z78" s="1"/>
      <c r="AA78" s="1"/>
      <c r="AB78" s="1"/>
      <c r="AC78" s="1"/>
      <c r="AD78" s="1"/>
      <c r="AE78" s="1"/>
    </row>
    <row r="79" spans="1:31" s="13" customFormat="1" ht="26.1" customHeight="1" x14ac:dyDescent="0.25">
      <c r="E79" s="260" t="s">
        <v>168</v>
      </c>
      <c r="F79" s="261"/>
      <c r="G79" s="116">
        <v>3.3420000000000001</v>
      </c>
      <c r="H79" s="116">
        <v>66.605999999999995</v>
      </c>
      <c r="I79" s="116">
        <v>222.57400000000001</v>
      </c>
      <c r="J79" s="116">
        <v>534.64099999999996</v>
      </c>
      <c r="K79" s="117">
        <v>118.997</v>
      </c>
      <c r="L79" s="52"/>
      <c r="M79" s="52"/>
      <c r="N79" s="52"/>
      <c r="O79" s="39"/>
      <c r="P79" s="39"/>
      <c r="Q79" s="1"/>
      <c r="R79" s="1"/>
      <c r="S79" s="1"/>
      <c r="T79" s="1"/>
      <c r="U79" s="1"/>
      <c r="V79" s="1"/>
      <c r="W79" s="48"/>
      <c r="X79" s="1"/>
      <c r="Y79" s="1"/>
      <c r="Z79" s="1"/>
      <c r="AA79" s="1"/>
      <c r="AB79" s="1"/>
      <c r="AC79" s="1"/>
      <c r="AD79" s="1"/>
      <c r="AE79" s="1"/>
    </row>
    <row r="80" spans="1:31" s="13" customFormat="1" ht="26.1" customHeight="1" x14ac:dyDescent="0.25">
      <c r="E80" s="260" t="s">
        <v>169</v>
      </c>
      <c r="F80" s="261"/>
      <c r="G80" s="118">
        <v>2.0880000000000001</v>
      </c>
      <c r="H80" s="118">
        <v>74.796000000000006</v>
      </c>
      <c r="I80" s="118">
        <v>156.14400000000001</v>
      </c>
      <c r="J80" s="118">
        <v>552.404</v>
      </c>
      <c r="K80" s="119">
        <v>86.254999999999995</v>
      </c>
      <c r="L80" s="52"/>
      <c r="M80" s="52"/>
      <c r="N80" s="52"/>
      <c r="O80" s="39"/>
      <c r="P80" s="39"/>
      <c r="Q80" s="1"/>
      <c r="R80" s="1"/>
      <c r="S80" s="1"/>
      <c r="T80" s="1"/>
      <c r="U80" s="1"/>
      <c r="V80" s="1"/>
      <c r="W80" s="48"/>
      <c r="X80" s="1"/>
      <c r="Y80" s="1"/>
      <c r="Z80" s="1"/>
      <c r="AA80" s="1"/>
      <c r="AB80" s="1"/>
      <c r="AC80" s="1"/>
      <c r="AD80" s="1"/>
      <c r="AE80" s="1"/>
    </row>
    <row r="81" spans="1:31" s="13" customFormat="1" ht="26.1" customHeight="1" x14ac:dyDescent="0.25">
      <c r="E81" s="260" t="s">
        <v>170</v>
      </c>
      <c r="F81" s="261"/>
      <c r="G81" s="116">
        <v>3.0590000000000002</v>
      </c>
      <c r="H81" s="116">
        <v>74.097999999999999</v>
      </c>
      <c r="I81" s="116">
        <v>226.66</v>
      </c>
      <c r="J81" s="116">
        <v>563.97799999999995</v>
      </c>
      <c r="K81" s="117">
        <v>127.831</v>
      </c>
      <c r="L81" s="52"/>
      <c r="M81" s="52"/>
      <c r="N81" s="52"/>
      <c r="O81" s="39"/>
      <c r="P81" s="39"/>
      <c r="Q81" s="1"/>
      <c r="R81" s="1"/>
      <c r="S81" s="1"/>
      <c r="T81" s="1"/>
      <c r="U81" s="1"/>
      <c r="V81" s="1"/>
      <c r="W81" s="48"/>
      <c r="X81" s="1"/>
      <c r="Y81" s="1"/>
      <c r="Z81" s="1"/>
      <c r="AA81" s="1"/>
      <c r="AB81" s="1"/>
      <c r="AC81" s="1"/>
      <c r="AD81" s="1"/>
      <c r="AE81" s="1"/>
    </row>
    <row r="82" spans="1:31" s="13" customFormat="1" ht="26.1" customHeight="1" x14ac:dyDescent="0.25">
      <c r="E82" s="260" t="s">
        <v>171</v>
      </c>
      <c r="F82" s="261"/>
      <c r="G82" s="118">
        <v>2.093</v>
      </c>
      <c r="H82" s="118">
        <v>64.168999999999997</v>
      </c>
      <c r="I82" s="116">
        <v>134.30600000000001</v>
      </c>
      <c r="J82" s="118">
        <v>575.70600000000002</v>
      </c>
      <c r="K82" s="117">
        <v>77.320999999999998</v>
      </c>
      <c r="L82" s="52"/>
      <c r="M82" s="52"/>
      <c r="N82" s="52"/>
      <c r="O82" s="39"/>
      <c r="P82" s="39"/>
      <c r="Q82" s="1"/>
      <c r="R82" s="1"/>
      <c r="S82" s="1"/>
      <c r="T82" s="1"/>
      <c r="U82" s="1"/>
      <c r="V82" s="1"/>
      <c r="W82" s="48"/>
      <c r="X82" s="1"/>
      <c r="Y82" s="1"/>
      <c r="Z82" s="1"/>
      <c r="AA82" s="1"/>
      <c r="AB82" s="1"/>
      <c r="AC82" s="1"/>
      <c r="AD82" s="1"/>
      <c r="AE82" s="1"/>
    </row>
    <row r="83" spans="1:31" s="13" customFormat="1" ht="26.1" customHeight="1" thickBot="1" x14ac:dyDescent="0.35">
      <c r="E83" s="262" t="s">
        <v>10</v>
      </c>
      <c r="F83" s="263"/>
      <c r="G83" s="115">
        <f>SUM(G79:G82)</f>
        <v>10.582000000000001</v>
      </c>
      <c r="H83" s="115">
        <v>0</v>
      </c>
      <c r="I83" s="115">
        <f>SUM(I79:I82)</f>
        <v>739.68400000000008</v>
      </c>
      <c r="J83" s="115">
        <v>0</v>
      </c>
      <c r="K83" s="115">
        <f>SUM(K79:K82)</f>
        <v>410.404</v>
      </c>
      <c r="L83" s="52"/>
      <c r="M83" s="52"/>
      <c r="N83" s="52"/>
      <c r="O83" s="39"/>
      <c r="P83" s="39"/>
      <c r="Q83" s="1"/>
      <c r="R83" s="1"/>
      <c r="S83" s="1"/>
      <c r="T83" s="1"/>
      <c r="U83" s="1"/>
      <c r="V83" s="1"/>
      <c r="W83" s="48"/>
      <c r="X83" s="1"/>
      <c r="Y83" s="1"/>
      <c r="Z83" s="1"/>
      <c r="AA83" s="1"/>
      <c r="AB83" s="1"/>
      <c r="AC83" s="1"/>
      <c r="AD83" s="1"/>
      <c r="AE83" s="1"/>
    </row>
    <row r="84" spans="1:31" s="13" customFormat="1" ht="26.1" customHeight="1" x14ac:dyDescent="0.2"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39"/>
      <c r="P84" s="39"/>
      <c r="Q84" s="1"/>
      <c r="R84" s="1"/>
      <c r="S84" s="1"/>
      <c r="T84" s="1"/>
      <c r="U84" s="1"/>
      <c r="V84" s="1"/>
      <c r="W84" s="48"/>
      <c r="X84" s="1"/>
      <c r="Y84" s="1"/>
      <c r="Z84" s="1"/>
      <c r="AA84" s="1"/>
      <c r="AB84" s="1"/>
      <c r="AC84" s="1"/>
      <c r="AD84" s="1"/>
      <c r="AE84" s="1"/>
    </row>
    <row r="85" spans="1:31" s="13" customFormat="1" ht="26.1" customHeight="1" x14ac:dyDescent="0.2"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39"/>
      <c r="P85" s="39"/>
      <c r="Q85" s="1"/>
      <c r="R85" s="1"/>
      <c r="S85" s="1"/>
      <c r="T85" s="1"/>
      <c r="U85" s="1"/>
      <c r="V85" s="1"/>
      <c r="W85" s="48"/>
      <c r="X85" s="1"/>
      <c r="Y85" s="1"/>
      <c r="Z85" s="1"/>
      <c r="AA85" s="1"/>
      <c r="AB85" s="1"/>
      <c r="AC85" s="1"/>
      <c r="AD85" s="1"/>
      <c r="AE85" s="1"/>
    </row>
    <row r="86" spans="1:31" s="13" customFormat="1" ht="26.1" customHeight="1" x14ac:dyDescent="0.2">
      <c r="A86" s="270" t="s">
        <v>46</v>
      </c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  <c r="N86" s="270"/>
      <c r="O86" s="270"/>
      <c r="P86" s="270"/>
      <c r="Q86" s="270"/>
      <c r="R86" s="1"/>
      <c r="S86" s="1"/>
      <c r="T86" s="1"/>
      <c r="U86" s="1"/>
      <c r="V86" s="1"/>
      <c r="W86" s="48"/>
      <c r="X86" s="1"/>
      <c r="Y86" s="1"/>
      <c r="Z86" s="1"/>
      <c r="AA86" s="1"/>
      <c r="AB86" s="1"/>
      <c r="AC86" s="1"/>
      <c r="AD86" s="1"/>
      <c r="AE86" s="1"/>
    </row>
    <row r="87" spans="1:31" s="13" customFormat="1" ht="26.1" customHeight="1" thickBot="1" x14ac:dyDescent="0.35">
      <c r="A87" s="268" t="s">
        <v>41</v>
      </c>
      <c r="B87" s="268"/>
      <c r="C87" s="268"/>
      <c r="D87" s="268"/>
      <c r="E87" s="268"/>
      <c r="F87" s="268"/>
      <c r="G87" s="53"/>
      <c r="H87" s="53"/>
      <c r="I87" s="268" t="s">
        <v>47</v>
      </c>
      <c r="J87" s="268"/>
      <c r="K87" s="268"/>
      <c r="L87" s="268"/>
      <c r="M87" s="268"/>
      <c r="N87" s="268"/>
      <c r="O87" s="268"/>
      <c r="P87" s="39"/>
      <c r="Q87" s="1"/>
      <c r="R87" s="1"/>
      <c r="S87" s="1"/>
      <c r="T87" s="1"/>
      <c r="U87" s="1"/>
      <c r="V87" s="1"/>
      <c r="W87" s="48"/>
      <c r="X87" s="1"/>
      <c r="Y87" s="1"/>
      <c r="Z87" s="1"/>
      <c r="AA87" s="1"/>
      <c r="AB87" s="1"/>
      <c r="AC87" s="1"/>
      <c r="AD87" s="1"/>
      <c r="AE87" s="1"/>
    </row>
    <row r="88" spans="1:31" s="13" customFormat="1" ht="33" customHeight="1" x14ac:dyDescent="0.3">
      <c r="A88" s="140" t="s">
        <v>26</v>
      </c>
      <c r="B88" s="36" t="s">
        <v>131</v>
      </c>
      <c r="C88" s="36" t="s">
        <v>132</v>
      </c>
      <c r="D88" s="36" t="s">
        <v>133</v>
      </c>
      <c r="E88" s="36" t="s">
        <v>134</v>
      </c>
      <c r="F88" s="47" t="s">
        <v>40</v>
      </c>
      <c r="G88" s="54"/>
      <c r="H88" s="53"/>
      <c r="I88" s="266" t="s">
        <v>26</v>
      </c>
      <c r="J88" s="267"/>
      <c r="K88" s="36" t="s">
        <v>131</v>
      </c>
      <c r="L88" s="36" t="s">
        <v>132</v>
      </c>
      <c r="M88" s="36" t="s">
        <v>133</v>
      </c>
      <c r="N88" s="36" t="s">
        <v>134</v>
      </c>
      <c r="O88" s="47" t="s">
        <v>40</v>
      </c>
      <c r="P88" s="39"/>
      <c r="Q88" s="1"/>
      <c r="R88" s="1"/>
      <c r="S88" s="1"/>
      <c r="T88" s="1"/>
      <c r="U88" s="1"/>
      <c r="V88" s="1"/>
      <c r="W88" s="48"/>
      <c r="X88" s="1"/>
      <c r="Y88" s="1"/>
      <c r="Z88" s="1"/>
      <c r="AA88" s="1"/>
      <c r="AB88" s="1"/>
      <c r="AC88" s="1"/>
      <c r="AD88" s="1"/>
      <c r="AE88" s="1"/>
    </row>
    <row r="89" spans="1:31" s="13" customFormat="1" ht="26.1" customHeight="1" x14ac:dyDescent="0.3">
      <c r="A89" s="136" t="s">
        <v>168</v>
      </c>
      <c r="B89" s="116">
        <v>1.9379999999999999</v>
      </c>
      <c r="C89" s="116">
        <v>1363.079</v>
      </c>
      <c r="D89" s="116">
        <v>2.6419999999999999</v>
      </c>
      <c r="E89" s="116">
        <v>534.64099999999996</v>
      </c>
      <c r="F89" s="117">
        <v>4.9480000000000004</v>
      </c>
      <c r="G89" s="53"/>
      <c r="H89" s="53"/>
      <c r="I89" s="260" t="s">
        <v>168</v>
      </c>
      <c r="J89" s="261"/>
      <c r="K89" s="116">
        <v>0</v>
      </c>
      <c r="L89" s="116">
        <v>4.3929999999999998</v>
      </c>
      <c r="M89" s="116">
        <v>0</v>
      </c>
      <c r="N89" s="116">
        <v>534.64099999999996</v>
      </c>
      <c r="O89" s="117">
        <v>0</v>
      </c>
      <c r="P89" s="39"/>
      <c r="Q89" s="1"/>
      <c r="R89" s="1"/>
      <c r="S89" s="1"/>
      <c r="T89" s="1"/>
      <c r="U89" s="1"/>
      <c r="V89" s="1"/>
      <c r="W89" s="48"/>
      <c r="X89" s="1"/>
      <c r="Y89" s="1"/>
      <c r="Z89" s="1"/>
      <c r="AA89" s="1"/>
      <c r="AB89" s="1"/>
      <c r="AC89" s="1"/>
      <c r="AD89" s="1"/>
      <c r="AE89" s="1"/>
    </row>
    <row r="90" spans="1:31" s="13" customFormat="1" ht="26.1" customHeight="1" x14ac:dyDescent="0.3">
      <c r="A90" s="136" t="s">
        <v>169</v>
      </c>
      <c r="B90" s="118">
        <v>2.206</v>
      </c>
      <c r="C90" s="118">
        <v>1373.9770000000001</v>
      </c>
      <c r="D90" s="118">
        <v>3.032</v>
      </c>
      <c r="E90" s="118">
        <v>548.952</v>
      </c>
      <c r="F90" s="119">
        <v>5.5220000000000002</v>
      </c>
      <c r="G90" s="53"/>
      <c r="H90" s="53"/>
      <c r="I90" s="260" t="s">
        <v>169</v>
      </c>
      <c r="J90" s="261"/>
      <c r="K90" s="118">
        <v>7.5419999999999998</v>
      </c>
      <c r="L90" s="118">
        <v>4.7279999999999998</v>
      </c>
      <c r="M90" s="116">
        <v>19.576000000000001</v>
      </c>
      <c r="N90" s="118">
        <v>552.404</v>
      </c>
      <c r="O90" s="119">
        <v>35.659999999999997</v>
      </c>
      <c r="P90" s="39"/>
      <c r="Q90" s="1"/>
      <c r="R90" s="1"/>
      <c r="S90" s="1"/>
      <c r="T90" s="1"/>
      <c r="U90" s="1"/>
      <c r="V90" s="1"/>
      <c r="W90" s="48"/>
      <c r="X90" s="1"/>
      <c r="Y90" s="1"/>
      <c r="Z90" s="1"/>
      <c r="AA90" s="1"/>
      <c r="AB90" s="1"/>
      <c r="AC90" s="1"/>
      <c r="AD90" s="1"/>
      <c r="AE90" s="1"/>
    </row>
    <row r="91" spans="1:31" s="13" customFormat="1" ht="26.1" customHeight="1" x14ac:dyDescent="0.3">
      <c r="A91" s="136" t="s">
        <v>170</v>
      </c>
      <c r="B91" s="118">
        <v>2.141</v>
      </c>
      <c r="C91" s="118">
        <v>915.46600000000001</v>
      </c>
      <c r="D91" s="118">
        <v>1.96</v>
      </c>
      <c r="E91" s="118">
        <v>564.42200000000003</v>
      </c>
      <c r="F91" s="119">
        <v>3.472</v>
      </c>
      <c r="G91" s="53"/>
      <c r="H91" s="53"/>
      <c r="I91" s="260" t="s">
        <v>170</v>
      </c>
      <c r="J91" s="261"/>
      <c r="K91" s="118">
        <v>10.333</v>
      </c>
      <c r="L91" s="118">
        <v>5.3780000000000001</v>
      </c>
      <c r="M91" s="118">
        <v>31.364999999999998</v>
      </c>
      <c r="N91" s="118">
        <v>564.42200000000003</v>
      </c>
      <c r="O91" s="119">
        <v>55.57</v>
      </c>
      <c r="P91" s="39"/>
      <c r="Q91" s="1"/>
      <c r="R91" s="1"/>
      <c r="S91" s="1"/>
      <c r="T91" s="1"/>
      <c r="U91" s="1"/>
      <c r="V91" s="1"/>
      <c r="W91" s="48"/>
      <c r="X91" s="1"/>
      <c r="Y91" s="1"/>
      <c r="Z91" s="1"/>
      <c r="AA91" s="1"/>
      <c r="AB91" s="1"/>
      <c r="AC91" s="1"/>
      <c r="AD91" s="1"/>
      <c r="AE91" s="1"/>
    </row>
    <row r="92" spans="1:31" s="13" customFormat="1" ht="26.1" customHeight="1" x14ac:dyDescent="0.3">
      <c r="A92" s="136" t="s">
        <v>171</v>
      </c>
      <c r="B92" s="118">
        <v>2.2599999999999998</v>
      </c>
      <c r="C92" s="118">
        <v>1386.037</v>
      </c>
      <c r="D92" s="118">
        <v>3.133</v>
      </c>
      <c r="E92" s="118">
        <v>573.43600000000004</v>
      </c>
      <c r="F92" s="119">
        <v>5.4630000000000001</v>
      </c>
      <c r="G92" s="53"/>
      <c r="H92" s="53"/>
      <c r="I92" s="260" t="s">
        <v>171</v>
      </c>
      <c r="J92" s="261"/>
      <c r="K92" s="118">
        <v>12.613</v>
      </c>
      <c r="L92" s="118">
        <v>7.298</v>
      </c>
      <c r="M92" s="118">
        <v>92.052999999999997</v>
      </c>
      <c r="N92" s="118">
        <v>573.43600000000004</v>
      </c>
      <c r="O92" s="119">
        <v>52.786999999999999</v>
      </c>
      <c r="P92" s="39"/>
      <c r="Q92" s="1"/>
      <c r="R92" s="1"/>
      <c r="S92" s="1"/>
      <c r="T92" s="1"/>
      <c r="U92" s="1"/>
      <c r="V92" s="1"/>
      <c r="W92" s="48"/>
      <c r="X92" s="1"/>
      <c r="Y92" s="1"/>
      <c r="Z92" s="1"/>
      <c r="AA92" s="1"/>
      <c r="AB92" s="1"/>
      <c r="AC92" s="1"/>
      <c r="AD92" s="1"/>
      <c r="AE92" s="1"/>
    </row>
    <row r="93" spans="1:31" s="13" customFormat="1" ht="26.1" customHeight="1" thickBot="1" x14ac:dyDescent="0.35">
      <c r="A93" s="137" t="s">
        <v>10</v>
      </c>
      <c r="B93" s="115">
        <f>SUM(B89:B92)</f>
        <v>8.5449999999999999</v>
      </c>
      <c r="C93" s="115">
        <v>0</v>
      </c>
      <c r="D93" s="115">
        <f>SUM(D89:D92)</f>
        <v>10.766999999999999</v>
      </c>
      <c r="E93" s="115">
        <v>0</v>
      </c>
      <c r="F93" s="115">
        <f>SUM(F89:F92)</f>
        <v>19.405000000000001</v>
      </c>
      <c r="G93" s="53"/>
      <c r="H93" s="53"/>
      <c r="I93" s="262" t="s">
        <v>10</v>
      </c>
      <c r="J93" s="263"/>
      <c r="K93" s="115">
        <f>SUM(K89:K92)</f>
        <v>30.488</v>
      </c>
      <c r="L93" s="115">
        <v>0</v>
      </c>
      <c r="M93" s="115">
        <f>SUM(M89:M92)</f>
        <v>142.994</v>
      </c>
      <c r="N93" s="115">
        <v>0</v>
      </c>
      <c r="O93" s="115">
        <f>SUM(O89:O92)</f>
        <v>144.017</v>
      </c>
      <c r="P93" s="39"/>
      <c r="Q93" s="1"/>
      <c r="R93" s="1"/>
      <c r="S93" s="1"/>
      <c r="T93" s="1"/>
      <c r="U93" s="1"/>
      <c r="V93" s="1"/>
      <c r="W93" s="48"/>
      <c r="X93" s="1"/>
      <c r="Y93" s="1"/>
      <c r="Z93" s="1"/>
      <c r="AA93" s="1"/>
      <c r="AB93" s="1"/>
      <c r="AC93" s="1"/>
      <c r="AD93" s="1"/>
      <c r="AE93" s="1"/>
    </row>
    <row r="94" spans="1:31" s="13" customFormat="1" ht="26.1" customHeight="1" x14ac:dyDescent="0.3">
      <c r="A94" s="50"/>
      <c r="B94" s="50"/>
      <c r="C94" s="50"/>
      <c r="D94" s="50"/>
      <c r="E94" s="50"/>
      <c r="F94" s="50"/>
      <c r="G94" s="53"/>
      <c r="H94" s="53"/>
      <c r="I94" s="51"/>
      <c r="J94" s="51"/>
      <c r="K94" s="51"/>
      <c r="L94" s="52"/>
      <c r="M94" s="52"/>
      <c r="N94" s="52"/>
      <c r="O94" s="39"/>
      <c r="P94" s="39"/>
      <c r="Q94" s="1"/>
      <c r="R94" s="1"/>
      <c r="S94" s="1"/>
      <c r="T94" s="1"/>
      <c r="U94" s="1"/>
      <c r="V94" s="1"/>
      <c r="W94" s="48"/>
      <c r="X94" s="1"/>
      <c r="Y94" s="1"/>
      <c r="Z94" s="1"/>
      <c r="AA94" s="1"/>
      <c r="AB94" s="1"/>
      <c r="AC94" s="1"/>
      <c r="AD94" s="1"/>
      <c r="AE94" s="1"/>
    </row>
    <row r="95" spans="1:31" s="13" customFormat="1" ht="26.1" customHeight="1" x14ac:dyDescent="0.3">
      <c r="A95" s="51"/>
      <c r="B95" s="51"/>
      <c r="C95" s="55"/>
      <c r="D95" s="51"/>
      <c r="E95" s="51"/>
      <c r="F95" s="51"/>
      <c r="G95" s="53"/>
      <c r="H95" s="53"/>
      <c r="I95" s="51"/>
      <c r="J95" s="51"/>
      <c r="K95" s="51"/>
      <c r="L95" s="52"/>
      <c r="M95" s="52"/>
      <c r="N95" s="52"/>
      <c r="O95" s="39"/>
      <c r="P95" s="39"/>
      <c r="Q95" s="1"/>
      <c r="R95" s="1"/>
      <c r="S95" s="1"/>
      <c r="T95" s="1"/>
      <c r="U95" s="1"/>
      <c r="V95" s="1"/>
      <c r="W95" s="48"/>
      <c r="X95" s="1"/>
      <c r="Y95" s="1"/>
      <c r="Z95" s="1"/>
      <c r="AA95" s="1"/>
      <c r="AB95" s="1"/>
      <c r="AC95" s="1"/>
      <c r="AD95" s="1"/>
      <c r="AE95" s="1"/>
    </row>
    <row r="96" spans="1:31" s="13" customFormat="1" ht="26.1" customHeight="1" x14ac:dyDescent="0.2">
      <c r="A96" s="270" t="s">
        <v>82</v>
      </c>
      <c r="B96" s="270"/>
      <c r="C96" s="270"/>
      <c r="D96" s="270"/>
      <c r="E96" s="270"/>
      <c r="F96" s="270"/>
      <c r="G96" s="270"/>
      <c r="H96" s="270"/>
      <c r="I96" s="270"/>
      <c r="J96" s="270"/>
      <c r="K96" s="270"/>
      <c r="L96" s="270"/>
      <c r="M96" s="270"/>
      <c r="N96" s="270"/>
      <c r="O96" s="270"/>
      <c r="P96" s="270"/>
      <c r="Q96" s="270"/>
      <c r="R96" s="1"/>
      <c r="S96" s="1"/>
      <c r="T96" s="1"/>
      <c r="U96" s="1"/>
      <c r="V96" s="1"/>
      <c r="W96" s="48"/>
      <c r="X96" s="1"/>
      <c r="Y96" s="1"/>
      <c r="Z96" s="1"/>
      <c r="AA96" s="1"/>
      <c r="AB96" s="1"/>
      <c r="AC96" s="1"/>
      <c r="AD96" s="1"/>
      <c r="AE96" s="1"/>
    </row>
    <row r="97" spans="1:31" s="13" customFormat="1" ht="40.5" customHeight="1" thickBot="1" x14ac:dyDescent="0.35">
      <c r="E97" s="268" t="s">
        <v>93</v>
      </c>
      <c r="F97" s="268"/>
      <c r="G97" s="268"/>
      <c r="H97" s="268"/>
      <c r="I97" s="268"/>
      <c r="J97" s="268"/>
      <c r="K97" s="268"/>
      <c r="L97" s="51"/>
      <c r="M97" s="51"/>
      <c r="N97" s="51"/>
      <c r="O97" s="51"/>
      <c r="P97" s="51"/>
      <c r="Q97" s="1"/>
      <c r="R97" s="1"/>
      <c r="S97" s="1"/>
      <c r="T97" s="1"/>
      <c r="U97" s="1"/>
      <c r="V97" s="1"/>
      <c r="W97" s="48"/>
      <c r="X97" s="1"/>
      <c r="Y97" s="1"/>
      <c r="Z97" s="1"/>
      <c r="AA97" s="1"/>
      <c r="AB97" s="1"/>
      <c r="AC97" s="1"/>
      <c r="AD97" s="1"/>
      <c r="AE97" s="1"/>
    </row>
    <row r="98" spans="1:31" s="13" customFormat="1" ht="54.75" customHeight="1" x14ac:dyDescent="0.3">
      <c r="E98" s="266" t="s">
        <v>26</v>
      </c>
      <c r="F98" s="267"/>
      <c r="G98" s="36" t="s">
        <v>135</v>
      </c>
      <c r="H98" s="36" t="s">
        <v>136</v>
      </c>
      <c r="I98" s="36" t="s">
        <v>133</v>
      </c>
      <c r="J98" s="36" t="s">
        <v>134</v>
      </c>
      <c r="K98" s="47" t="s">
        <v>40</v>
      </c>
      <c r="L98" s="51"/>
      <c r="M98" s="51"/>
      <c r="N98" s="51"/>
      <c r="O98" s="51"/>
      <c r="P98" s="51"/>
      <c r="Q98" s="1"/>
      <c r="R98" s="1"/>
      <c r="S98" s="1"/>
      <c r="T98" s="1"/>
      <c r="U98" s="1"/>
      <c r="V98" s="1"/>
      <c r="W98" s="48"/>
      <c r="X98" s="1"/>
      <c r="Y98" s="1"/>
      <c r="Z98" s="1"/>
      <c r="AA98" s="1"/>
      <c r="AB98" s="1"/>
      <c r="AC98" s="1"/>
      <c r="AD98" s="1"/>
      <c r="AE98" s="1"/>
    </row>
    <row r="99" spans="1:31" s="13" customFormat="1" ht="26.1" customHeight="1" x14ac:dyDescent="0.3">
      <c r="E99" s="260" t="s">
        <v>168</v>
      </c>
      <c r="F99" s="261"/>
      <c r="G99" s="121">
        <v>0</v>
      </c>
      <c r="H99" s="122">
        <v>281780.71000000002</v>
      </c>
      <c r="I99" s="121">
        <v>0</v>
      </c>
      <c r="J99" s="121">
        <v>534.64099999999996</v>
      </c>
      <c r="K99" s="123">
        <v>0</v>
      </c>
      <c r="L99" s="51"/>
      <c r="M99" s="55"/>
      <c r="N99" s="51"/>
      <c r="O99" s="51"/>
      <c r="P99" s="51"/>
      <c r="Q99" s="1"/>
      <c r="R99" s="1"/>
      <c r="S99" s="1"/>
      <c r="T99" s="1"/>
      <c r="U99" s="1"/>
      <c r="V99" s="1"/>
      <c r="W99" s="48"/>
      <c r="X99" s="1"/>
      <c r="Y99" s="1"/>
      <c r="Z99" s="1"/>
      <c r="AA99" s="1"/>
      <c r="AB99" s="1"/>
      <c r="AC99" s="1"/>
      <c r="AD99" s="1"/>
      <c r="AE99" s="1"/>
    </row>
    <row r="100" spans="1:31" s="13" customFormat="1" ht="26.1" customHeight="1" x14ac:dyDescent="0.3">
      <c r="E100" s="260" t="s">
        <v>169</v>
      </c>
      <c r="F100" s="261"/>
      <c r="G100" s="124">
        <v>3.2909999999999999</v>
      </c>
      <c r="H100" s="122">
        <v>281780.71000000002</v>
      </c>
      <c r="I100" s="124">
        <v>0.92700000000000005</v>
      </c>
      <c r="J100" s="124">
        <v>552.404</v>
      </c>
      <c r="K100" s="125">
        <v>1.679</v>
      </c>
      <c r="L100" s="51"/>
      <c r="M100" s="51"/>
      <c r="N100" s="51"/>
      <c r="O100" s="51"/>
      <c r="P100" s="51"/>
      <c r="Q100" s="1"/>
      <c r="R100" s="1"/>
      <c r="S100" s="1"/>
      <c r="T100" s="1"/>
      <c r="U100" s="1"/>
      <c r="V100" s="1"/>
      <c r="W100" s="48"/>
      <c r="X100" s="1"/>
      <c r="Y100" s="1"/>
      <c r="Z100" s="1"/>
      <c r="AA100" s="1"/>
      <c r="AB100" s="1"/>
      <c r="AC100" s="1"/>
      <c r="AD100" s="1"/>
      <c r="AE100" s="1"/>
    </row>
    <row r="101" spans="1:31" s="13" customFormat="1" ht="26.1" customHeight="1" x14ac:dyDescent="0.3">
      <c r="E101" s="260" t="s">
        <v>170</v>
      </c>
      <c r="F101" s="261"/>
      <c r="G101" s="124">
        <v>4.0510000000000002</v>
      </c>
      <c r="H101" s="122">
        <v>256612.93</v>
      </c>
      <c r="I101" s="124">
        <v>1.04</v>
      </c>
      <c r="J101" s="124">
        <v>563.97799999999995</v>
      </c>
      <c r="K101" s="125">
        <v>1.843</v>
      </c>
      <c r="L101" s="51"/>
      <c r="M101" s="51"/>
      <c r="N101" s="51"/>
      <c r="O101" s="51"/>
      <c r="P101" s="51"/>
      <c r="Q101" s="1"/>
      <c r="R101" s="1"/>
      <c r="S101" s="1"/>
      <c r="T101" s="1"/>
      <c r="U101" s="1"/>
      <c r="V101" s="1"/>
      <c r="W101" s="48"/>
      <c r="X101" s="1"/>
      <c r="Y101" s="1"/>
      <c r="Z101" s="1"/>
      <c r="AA101" s="1"/>
      <c r="AB101" s="1"/>
      <c r="AC101" s="1"/>
      <c r="AD101" s="1"/>
      <c r="AE101" s="1"/>
    </row>
    <row r="102" spans="1:31" s="13" customFormat="1" ht="26.1" customHeight="1" x14ac:dyDescent="0.3">
      <c r="E102" s="260" t="s">
        <v>171</v>
      </c>
      <c r="F102" s="261"/>
      <c r="G102" s="118">
        <v>4.181</v>
      </c>
      <c r="H102" s="246">
        <v>281780.71000000002</v>
      </c>
      <c r="I102" s="118">
        <v>1.1779999999999999</v>
      </c>
      <c r="J102" s="118">
        <v>573.43600000000004</v>
      </c>
      <c r="K102" s="119">
        <v>2.0550000000000002</v>
      </c>
      <c r="L102" s="51"/>
      <c r="M102" s="51"/>
      <c r="N102" s="51"/>
      <c r="O102" s="51"/>
      <c r="P102" s="51"/>
      <c r="Q102" s="1"/>
      <c r="R102" s="1"/>
      <c r="S102" s="1"/>
      <c r="T102" s="1"/>
      <c r="U102" s="1"/>
      <c r="V102" s="1"/>
      <c r="W102" s="48"/>
      <c r="X102" s="1"/>
      <c r="Y102" s="1"/>
      <c r="Z102" s="1"/>
      <c r="AA102" s="1"/>
      <c r="AB102" s="1"/>
      <c r="AC102" s="1"/>
      <c r="AD102" s="1"/>
      <c r="AE102" s="1"/>
    </row>
    <row r="103" spans="1:31" s="13" customFormat="1" ht="26.1" customHeight="1" thickBot="1" x14ac:dyDescent="0.35">
      <c r="E103" s="262" t="s">
        <v>10</v>
      </c>
      <c r="F103" s="263"/>
      <c r="G103" s="115">
        <f>SUM(G99:G102)</f>
        <v>11.523</v>
      </c>
      <c r="H103" s="129">
        <v>0</v>
      </c>
      <c r="I103" s="115">
        <f>SUM(I99:I102)</f>
        <v>3.145</v>
      </c>
      <c r="J103" s="115">
        <v>0</v>
      </c>
      <c r="K103" s="115">
        <f>SUM(K99:K102)</f>
        <v>5.577</v>
      </c>
      <c r="L103" s="51"/>
      <c r="M103" s="51"/>
      <c r="N103" s="51"/>
      <c r="O103" s="51"/>
      <c r="P103" s="51"/>
      <c r="Q103" s="1"/>
      <c r="R103" s="1"/>
      <c r="S103" s="1"/>
      <c r="T103" s="1"/>
      <c r="U103" s="1"/>
      <c r="V103" s="1"/>
      <c r="W103" s="48"/>
      <c r="X103" s="1"/>
      <c r="Y103" s="1"/>
      <c r="Z103" s="1"/>
      <c r="AA103" s="1"/>
      <c r="AB103" s="1"/>
      <c r="AC103" s="1"/>
      <c r="AD103" s="1"/>
      <c r="AE103" s="1"/>
    </row>
    <row r="104" spans="1:31" s="13" customFormat="1" ht="26.1" customHeight="1" x14ac:dyDescent="0.3">
      <c r="G104" s="53"/>
      <c r="H104" s="53"/>
      <c r="I104" s="51"/>
      <c r="J104" s="51"/>
      <c r="K104" s="51"/>
      <c r="L104" s="51"/>
      <c r="M104" s="51"/>
      <c r="N104" s="51"/>
      <c r="O104" s="51"/>
      <c r="P104" s="51"/>
      <c r="Q104" s="1"/>
      <c r="R104" s="1"/>
      <c r="S104" s="1"/>
      <c r="T104" s="1"/>
      <c r="U104" s="1"/>
      <c r="V104" s="1"/>
      <c r="W104" s="48"/>
      <c r="X104" s="1"/>
      <c r="Y104" s="1"/>
      <c r="Z104" s="1"/>
      <c r="AA104" s="1"/>
      <c r="AB104" s="1"/>
      <c r="AC104" s="1"/>
      <c r="AD104" s="1"/>
      <c r="AE104" s="1"/>
    </row>
    <row r="105" spans="1:31" s="13" customFormat="1" ht="37.5" customHeight="1" x14ac:dyDescent="0.3">
      <c r="G105" s="53"/>
      <c r="H105" s="53"/>
      <c r="I105" s="51"/>
      <c r="J105" s="51"/>
      <c r="K105" s="51"/>
      <c r="L105" s="52"/>
      <c r="M105" s="52"/>
      <c r="N105" s="52"/>
      <c r="O105" s="39"/>
      <c r="P105" s="39"/>
      <c r="Q105" s="1"/>
      <c r="R105" s="1"/>
      <c r="S105" s="1"/>
      <c r="T105" s="1"/>
      <c r="U105" s="1"/>
      <c r="V105" s="1"/>
      <c r="W105" s="48"/>
      <c r="X105" s="1"/>
      <c r="Y105" s="1"/>
      <c r="Z105" s="1"/>
      <c r="AA105" s="1"/>
      <c r="AB105" s="1"/>
      <c r="AC105" s="1"/>
      <c r="AD105" s="1"/>
      <c r="AE105" s="1"/>
    </row>
    <row r="106" spans="1:31" s="13" customFormat="1" ht="26.1" customHeight="1" x14ac:dyDescent="0.3">
      <c r="G106" s="53"/>
      <c r="H106" s="53"/>
      <c r="I106" s="51"/>
      <c r="J106" s="51"/>
      <c r="K106" s="51"/>
      <c r="L106" s="52"/>
      <c r="M106" s="52"/>
      <c r="N106" s="52"/>
      <c r="O106" s="39"/>
      <c r="P106" s="39"/>
      <c r="Q106" s="1"/>
      <c r="R106" s="1"/>
      <c r="S106" s="1"/>
      <c r="T106" s="1"/>
      <c r="U106" s="1"/>
      <c r="V106" s="1"/>
      <c r="W106" s="48"/>
      <c r="X106" s="1"/>
      <c r="Y106" s="1"/>
      <c r="Z106" s="1"/>
      <c r="AA106" s="1"/>
      <c r="AB106" s="1"/>
      <c r="AC106" s="1"/>
      <c r="AD106" s="1"/>
      <c r="AE106" s="1"/>
    </row>
    <row r="107" spans="1:31" s="13" customFormat="1" ht="26.1" customHeight="1" x14ac:dyDescent="0.3">
      <c r="G107" s="53"/>
      <c r="H107" s="53"/>
      <c r="I107" s="51"/>
      <c r="J107" s="51"/>
      <c r="K107" s="51"/>
      <c r="L107" s="52"/>
      <c r="M107" s="52"/>
      <c r="N107" s="52"/>
      <c r="O107" s="39"/>
      <c r="P107" s="39"/>
      <c r="Q107" s="1"/>
      <c r="R107" s="1"/>
      <c r="S107" s="1"/>
      <c r="T107" s="1"/>
      <c r="U107" s="1"/>
      <c r="V107" s="1"/>
      <c r="W107" s="48"/>
      <c r="X107" s="1"/>
      <c r="Y107" s="1"/>
      <c r="Z107" s="1"/>
      <c r="AA107" s="1"/>
      <c r="AB107" s="1"/>
      <c r="AC107" s="1"/>
      <c r="AD107" s="1"/>
      <c r="AE107" s="1"/>
    </row>
    <row r="108" spans="1:31" s="13" customFormat="1" ht="26.1" customHeight="1" x14ac:dyDescent="0.3">
      <c r="G108" s="53"/>
      <c r="H108" s="53"/>
      <c r="I108" s="51"/>
      <c r="J108" s="51"/>
      <c r="K108" s="51"/>
      <c r="L108" s="52"/>
      <c r="M108" s="52"/>
      <c r="N108" s="52"/>
      <c r="O108" s="39"/>
      <c r="P108" s="39"/>
      <c r="Q108" s="1"/>
      <c r="R108" s="1"/>
      <c r="S108" s="1"/>
      <c r="T108" s="1"/>
      <c r="U108" s="1"/>
      <c r="V108" s="1"/>
      <c r="W108" s="48"/>
      <c r="X108" s="1"/>
      <c r="Y108" s="1"/>
      <c r="Z108" s="1"/>
      <c r="AA108" s="1"/>
      <c r="AB108" s="1"/>
      <c r="AC108" s="1"/>
      <c r="AD108" s="1"/>
      <c r="AE108" s="1"/>
    </row>
    <row r="109" spans="1:31" s="13" customFormat="1" ht="26.1" customHeight="1" x14ac:dyDescent="0.3">
      <c r="G109" s="53"/>
      <c r="H109" s="53"/>
      <c r="I109" s="51"/>
      <c r="J109" s="51"/>
      <c r="K109" s="51"/>
      <c r="L109" s="52"/>
      <c r="M109" s="52"/>
      <c r="N109" s="52"/>
      <c r="O109" s="39"/>
      <c r="P109" s="39"/>
      <c r="Q109" s="1"/>
      <c r="R109" s="1"/>
      <c r="S109" s="1"/>
      <c r="T109" s="1"/>
      <c r="U109" s="1"/>
      <c r="V109" s="1"/>
      <c r="W109" s="48"/>
      <c r="X109" s="1"/>
      <c r="Y109" s="1"/>
      <c r="Z109" s="1"/>
      <c r="AA109" s="1"/>
      <c r="AB109" s="1"/>
      <c r="AC109" s="1"/>
      <c r="AD109" s="1"/>
      <c r="AE109" s="1"/>
    </row>
    <row r="110" spans="1:31" s="13" customFormat="1" ht="26.1" customHeight="1" x14ac:dyDescent="0.3">
      <c r="A110" s="53"/>
      <c r="B110" s="53"/>
      <c r="C110" s="53"/>
      <c r="D110" s="53"/>
      <c r="E110" s="53"/>
      <c r="F110" s="53"/>
      <c r="G110" s="53"/>
      <c r="H110" s="53"/>
      <c r="I110" s="51"/>
      <c r="J110" s="51"/>
      <c r="K110" s="51"/>
      <c r="L110" s="52"/>
      <c r="M110" s="52"/>
      <c r="N110" s="52"/>
      <c r="O110" s="39"/>
      <c r="P110" s="39"/>
      <c r="Q110" s="1"/>
      <c r="R110" s="1"/>
      <c r="S110" s="1"/>
      <c r="T110" s="1"/>
      <c r="U110" s="1"/>
      <c r="V110" s="1"/>
      <c r="W110" s="48"/>
      <c r="X110" s="1"/>
      <c r="Y110" s="1"/>
      <c r="Z110" s="1"/>
      <c r="AA110" s="1"/>
      <c r="AB110" s="1"/>
      <c r="AC110" s="1"/>
      <c r="AD110" s="1"/>
      <c r="AE110" s="1"/>
    </row>
    <row r="111" spans="1:31" s="13" customFormat="1" ht="26.1" customHeight="1" x14ac:dyDescent="0.4">
      <c r="A111" s="276" t="s">
        <v>83</v>
      </c>
      <c r="B111" s="276"/>
      <c r="C111" s="276"/>
      <c r="D111" s="276"/>
      <c r="E111" s="276"/>
      <c r="F111" s="276"/>
      <c r="G111" s="276"/>
      <c r="H111" s="276"/>
      <c r="I111" s="276"/>
      <c r="J111" s="276"/>
      <c r="K111" s="276"/>
      <c r="L111" s="276"/>
      <c r="M111" s="276"/>
      <c r="N111" s="276"/>
      <c r="O111" s="276"/>
      <c r="P111" s="276"/>
      <c r="Q111" s="276"/>
      <c r="R111" s="1"/>
      <c r="S111" s="1"/>
      <c r="T111" s="1"/>
      <c r="U111" s="1"/>
      <c r="V111" s="1"/>
      <c r="W111" s="48"/>
      <c r="X111" s="1"/>
      <c r="Y111" s="1"/>
      <c r="Z111" s="1"/>
      <c r="AA111" s="1"/>
      <c r="AB111" s="1"/>
      <c r="AC111" s="1"/>
      <c r="AD111" s="1"/>
      <c r="AE111" s="1"/>
    </row>
    <row r="112" spans="1:31" s="13" customFormat="1" ht="26.1" customHeight="1" x14ac:dyDescent="0.2">
      <c r="A112" s="271" t="s">
        <v>84</v>
      </c>
      <c r="B112" s="271"/>
      <c r="C112" s="271"/>
      <c r="D112" s="271"/>
      <c r="E112" s="271"/>
      <c r="F112" s="271"/>
      <c r="G112" s="271"/>
      <c r="H112" s="271"/>
      <c r="I112" s="271"/>
      <c r="J112" s="271"/>
      <c r="K112" s="271"/>
      <c r="L112" s="271"/>
      <c r="M112" s="271"/>
      <c r="N112" s="271"/>
      <c r="O112" s="271"/>
      <c r="P112" s="271"/>
      <c r="Q112" s="271"/>
      <c r="R112" s="1"/>
      <c r="S112" s="1"/>
      <c r="T112" s="1"/>
      <c r="U112" s="1"/>
      <c r="V112" s="1"/>
      <c r="W112" s="48"/>
      <c r="X112" s="1"/>
      <c r="Y112" s="1"/>
      <c r="Z112" s="1"/>
      <c r="AA112" s="1"/>
      <c r="AB112" s="1"/>
      <c r="AC112" s="1"/>
      <c r="AD112" s="1"/>
      <c r="AE112" s="1"/>
    </row>
    <row r="113" spans="1:31" s="13" customFormat="1" ht="26.1" customHeight="1" x14ac:dyDescent="0.2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1"/>
      <c r="S113" s="1"/>
      <c r="T113" s="1"/>
      <c r="U113" s="1"/>
      <c r="V113" s="1"/>
      <c r="W113" s="48"/>
      <c r="X113" s="1"/>
      <c r="Y113" s="1"/>
      <c r="Z113" s="1"/>
      <c r="AA113" s="1"/>
      <c r="AB113" s="1"/>
      <c r="AC113" s="1"/>
      <c r="AD113" s="1"/>
      <c r="AE113" s="1"/>
    </row>
    <row r="114" spans="1:31" s="13" customFormat="1" ht="20.25" customHeight="1" x14ac:dyDescent="0.3">
      <c r="A114" s="275" t="s">
        <v>85</v>
      </c>
      <c r="B114" s="275"/>
      <c r="C114" s="275"/>
      <c r="D114" s="275"/>
      <c r="E114" s="275"/>
      <c r="F114" s="275"/>
      <c r="G114" s="275"/>
      <c r="H114" s="275"/>
      <c r="I114" s="275"/>
      <c r="J114" s="273" t="s">
        <v>87</v>
      </c>
      <c r="K114" s="273"/>
      <c r="L114" s="273"/>
      <c r="M114" s="273"/>
      <c r="N114" s="273" t="s">
        <v>88</v>
      </c>
      <c r="O114" s="273"/>
      <c r="P114" s="273"/>
      <c r="Q114" s="273"/>
    </row>
    <row r="115" spans="1:31" s="59" customFormat="1" ht="18" customHeight="1" x14ac:dyDescent="0.2">
      <c r="A115" s="272" t="s">
        <v>86</v>
      </c>
      <c r="B115" s="272"/>
      <c r="C115" s="272"/>
      <c r="D115" s="272"/>
      <c r="E115" s="272"/>
      <c r="F115" s="272"/>
      <c r="G115" s="272"/>
      <c r="H115" s="272"/>
      <c r="I115" s="272"/>
      <c r="J115" s="269" t="s">
        <v>48</v>
      </c>
      <c r="K115" s="269"/>
      <c r="L115" s="269"/>
      <c r="M115" s="269"/>
      <c r="N115" s="269" t="s">
        <v>48</v>
      </c>
      <c r="O115" s="269"/>
      <c r="P115" s="269"/>
      <c r="Q115" s="269"/>
    </row>
    <row r="116" spans="1:31" s="59" customFormat="1" ht="9" customHeight="1" thickBot="1" x14ac:dyDescent="0.25">
      <c r="A116" s="57"/>
      <c r="B116" s="57"/>
      <c r="C116" s="57"/>
      <c r="D116" s="57"/>
      <c r="E116" s="57"/>
      <c r="F116" s="57"/>
      <c r="G116" s="57"/>
      <c r="H116" s="57"/>
      <c r="I116" s="57"/>
      <c r="J116" s="60"/>
      <c r="K116" s="61"/>
      <c r="M116" s="60"/>
      <c r="N116" s="58"/>
      <c r="O116" s="58"/>
      <c r="P116" s="58"/>
      <c r="Q116" s="58"/>
    </row>
    <row r="117" spans="1:31" s="13" customFormat="1" ht="36" customHeight="1" x14ac:dyDescent="0.3">
      <c r="A117" s="114" t="s">
        <v>26</v>
      </c>
      <c r="B117" s="36" t="s">
        <v>11</v>
      </c>
      <c r="C117" s="36" t="s">
        <v>12</v>
      </c>
      <c r="D117" s="36" t="s">
        <v>7</v>
      </c>
      <c r="E117" s="36" t="s">
        <v>27</v>
      </c>
      <c r="F117" s="36" t="s">
        <v>13</v>
      </c>
      <c r="G117" s="36" t="s">
        <v>14</v>
      </c>
      <c r="H117" s="47" t="s">
        <v>33</v>
      </c>
      <c r="I117" s="62" t="s">
        <v>4</v>
      </c>
      <c r="K117" s="266" t="s">
        <v>26</v>
      </c>
      <c r="L117" s="267"/>
      <c r="M117" s="63" t="s">
        <v>16</v>
      </c>
      <c r="N117" s="64"/>
      <c r="O117" s="266" t="s">
        <v>26</v>
      </c>
      <c r="P117" s="267"/>
      <c r="Q117" s="113" t="s">
        <v>17</v>
      </c>
    </row>
    <row r="118" spans="1:31" s="13" customFormat="1" ht="26.1" customHeight="1" x14ac:dyDescent="0.25">
      <c r="A118" s="136" t="s">
        <v>172</v>
      </c>
      <c r="B118" s="130">
        <v>33.787999999999997</v>
      </c>
      <c r="C118" s="130">
        <v>18.893999999999998</v>
      </c>
      <c r="D118" s="130">
        <v>-0.251</v>
      </c>
      <c r="E118" s="130">
        <v>1.21</v>
      </c>
      <c r="F118" s="130">
        <v>1</v>
      </c>
      <c r="G118" s="130">
        <v>1.0900000000000001</v>
      </c>
      <c r="H118" s="131">
        <v>0</v>
      </c>
      <c r="I118" s="132">
        <v>55.731999999999999</v>
      </c>
      <c r="K118" s="260" t="s">
        <v>168</v>
      </c>
      <c r="L118" s="261"/>
      <c r="M118" s="117">
        <v>-4.0789999999999997</v>
      </c>
      <c r="O118" s="260" t="s">
        <v>168</v>
      </c>
      <c r="P118" s="261"/>
      <c r="Q118" s="250">
        <v>6.4429999999999996</v>
      </c>
    </row>
    <row r="119" spans="1:31" s="13" customFormat="1" ht="26.1" customHeight="1" x14ac:dyDescent="0.25">
      <c r="A119" s="136" t="s">
        <v>169</v>
      </c>
      <c r="B119" s="130">
        <v>59.427</v>
      </c>
      <c r="C119" s="130">
        <v>26.213000000000001</v>
      </c>
      <c r="D119" s="130">
        <v>-0.56699999999999995</v>
      </c>
      <c r="E119" s="130">
        <v>1.4890000000000001</v>
      </c>
      <c r="F119" s="130">
        <v>1.125</v>
      </c>
      <c r="G119" s="130">
        <v>1.105</v>
      </c>
      <c r="H119" s="131">
        <v>3.2080000000000002</v>
      </c>
      <c r="I119" s="132">
        <f>SUM(B119:H119)</f>
        <v>92.000000000000014</v>
      </c>
      <c r="K119" s="260" t="s">
        <v>169</v>
      </c>
      <c r="L119" s="261"/>
      <c r="M119" s="117">
        <v>10.159000000000001</v>
      </c>
      <c r="O119" s="260" t="s">
        <v>169</v>
      </c>
      <c r="P119" s="261"/>
      <c r="Q119" s="250">
        <v>4.407</v>
      </c>
    </row>
    <row r="120" spans="1:31" s="13" customFormat="1" ht="26.1" customHeight="1" x14ac:dyDescent="0.25">
      <c r="A120" s="136" t="s">
        <v>173</v>
      </c>
      <c r="B120" s="130">
        <v>39.814</v>
      </c>
      <c r="C120" s="130">
        <v>16.03</v>
      </c>
      <c r="D120" s="130">
        <v>-0.28899999999999998</v>
      </c>
      <c r="E120" s="130">
        <v>1.5429999999999999</v>
      </c>
      <c r="F120" s="130">
        <v>1.5</v>
      </c>
      <c r="G120" s="130">
        <v>1.8779999999999999</v>
      </c>
      <c r="H120" s="131">
        <v>6.6580000000000004</v>
      </c>
      <c r="I120" s="132">
        <v>67.132999999999996</v>
      </c>
      <c r="K120" s="260" t="s">
        <v>170</v>
      </c>
      <c r="L120" s="261"/>
      <c r="M120" s="119">
        <v>14.667999999999999</v>
      </c>
      <c r="O120" s="260" t="s">
        <v>170</v>
      </c>
      <c r="P120" s="261"/>
      <c r="Q120" s="250">
        <v>6.4850000000000003</v>
      </c>
    </row>
    <row r="121" spans="1:31" s="13" customFormat="1" ht="26.1" customHeight="1" x14ac:dyDescent="0.25">
      <c r="A121" s="136" t="s">
        <v>171</v>
      </c>
      <c r="B121" s="247">
        <v>49.329000000000001</v>
      </c>
      <c r="C121" s="247">
        <v>21.968</v>
      </c>
      <c r="D121" s="247">
        <v>-0.122</v>
      </c>
      <c r="E121" s="247">
        <v>1.6639999999999999</v>
      </c>
      <c r="F121" s="247">
        <v>4.0359999999999996</v>
      </c>
      <c r="G121" s="247">
        <v>0.86299999999999999</v>
      </c>
      <c r="H121" s="248">
        <v>3.6280000000000001</v>
      </c>
      <c r="I121" s="249">
        <f>SUM(B121:H121)</f>
        <v>81.366</v>
      </c>
      <c r="K121" s="260" t="s">
        <v>171</v>
      </c>
      <c r="L121" s="261"/>
      <c r="M121" s="119">
        <v>-0.72899999999999998</v>
      </c>
      <c r="O121" s="260" t="s">
        <v>171</v>
      </c>
      <c r="P121" s="261"/>
      <c r="Q121" s="250">
        <v>3.6019999999999999</v>
      </c>
    </row>
    <row r="122" spans="1:31" s="13" customFormat="1" ht="26.1" customHeight="1" thickBot="1" x14ac:dyDescent="0.35">
      <c r="A122" s="137" t="s">
        <v>9</v>
      </c>
      <c r="B122" s="133">
        <f>SUM(B118:B121)</f>
        <v>182.358</v>
      </c>
      <c r="C122" s="133">
        <f t="shared" ref="C122:I122" si="2">SUM(C118:C121)</f>
        <v>83.105000000000004</v>
      </c>
      <c r="D122" s="133">
        <f t="shared" si="2"/>
        <v>-1.2290000000000001</v>
      </c>
      <c r="E122" s="133">
        <f t="shared" si="2"/>
        <v>5.9059999999999997</v>
      </c>
      <c r="F122" s="133">
        <f t="shared" si="2"/>
        <v>7.6609999999999996</v>
      </c>
      <c r="G122" s="133">
        <f t="shared" si="2"/>
        <v>4.9359999999999999</v>
      </c>
      <c r="H122" s="133">
        <f t="shared" si="2"/>
        <v>13.494</v>
      </c>
      <c r="I122" s="133">
        <f t="shared" si="2"/>
        <v>296.23099999999999</v>
      </c>
      <c r="K122" s="262" t="s">
        <v>10</v>
      </c>
      <c r="L122" s="263"/>
      <c r="M122" s="128">
        <f>SUM(M118:M121)</f>
        <v>20.019000000000002</v>
      </c>
      <c r="O122" s="262" t="s">
        <v>10</v>
      </c>
      <c r="P122" s="263"/>
      <c r="Q122" s="251">
        <f>SUM(Q118:Q121)</f>
        <v>20.937000000000001</v>
      </c>
      <c r="S122" s="14"/>
    </row>
    <row r="123" spans="1:31" s="13" customFormat="1" ht="15.75" x14ac:dyDescent="0.2">
      <c r="A123" s="65"/>
      <c r="B123" s="20"/>
      <c r="C123" s="20"/>
      <c r="D123" s="20"/>
      <c r="E123" s="20"/>
    </row>
    <row r="124" spans="1:31" s="13" customFormat="1" ht="15.75" x14ac:dyDescent="0.2">
      <c r="A124" s="65"/>
      <c r="B124" s="66"/>
      <c r="C124" s="20"/>
      <c r="D124" s="20"/>
      <c r="E124" s="20"/>
    </row>
    <row r="125" spans="1:31" s="13" customFormat="1" ht="15.75" x14ac:dyDescent="0.2">
      <c r="A125" s="65"/>
      <c r="B125" s="66"/>
      <c r="C125" s="20"/>
      <c r="D125" s="20"/>
      <c r="E125" s="20"/>
      <c r="P125" s="67"/>
    </row>
    <row r="126" spans="1:31" s="13" customFormat="1" ht="15.75" x14ac:dyDescent="0.2">
      <c r="A126" s="65"/>
      <c r="B126" s="20"/>
      <c r="C126" s="20"/>
      <c r="D126" s="20"/>
      <c r="E126" s="20"/>
      <c r="P126" s="67"/>
    </row>
    <row r="127" spans="1:31" s="13" customFormat="1" ht="29.25" customHeight="1" x14ac:dyDescent="0.4">
      <c r="A127" s="276" t="s">
        <v>89</v>
      </c>
      <c r="B127" s="276"/>
      <c r="C127" s="276"/>
      <c r="D127" s="276"/>
      <c r="E127" s="276"/>
      <c r="F127" s="276"/>
      <c r="G127" s="276"/>
      <c r="H127" s="276"/>
      <c r="I127" s="276"/>
      <c r="J127" s="276"/>
      <c r="K127" s="276"/>
      <c r="L127" s="276"/>
      <c r="M127" s="276"/>
      <c r="N127" s="276"/>
      <c r="O127" s="276"/>
      <c r="P127" s="276"/>
      <c r="Q127" s="276"/>
    </row>
    <row r="128" spans="1:31" s="13" customFormat="1" ht="21" customHeight="1" thickBot="1" x14ac:dyDescent="0.35">
      <c r="A128" s="259" t="s">
        <v>15</v>
      </c>
      <c r="B128" s="259"/>
      <c r="C128" s="259"/>
      <c r="D128" s="259"/>
      <c r="E128" s="259"/>
      <c r="F128" s="259"/>
      <c r="G128" s="259"/>
      <c r="H128" s="259"/>
      <c r="I128" s="259"/>
      <c r="J128" s="259"/>
      <c r="K128" s="259"/>
      <c r="L128" s="259"/>
      <c r="M128" s="259"/>
      <c r="N128" s="259"/>
      <c r="O128" s="259"/>
      <c r="P128" s="259"/>
      <c r="Q128" s="259"/>
    </row>
    <row r="129" spans="1:17" s="13" customFormat="1" ht="30" customHeight="1" x14ac:dyDescent="0.2">
      <c r="E129" s="68"/>
      <c r="G129" s="266" t="s">
        <v>26</v>
      </c>
      <c r="H129" s="267"/>
      <c r="I129" s="257" t="s">
        <v>17</v>
      </c>
      <c r="J129" s="258"/>
      <c r="L129" s="20"/>
      <c r="O129" s="68"/>
      <c r="P129" s="69"/>
    </row>
    <row r="130" spans="1:17" s="13" customFormat="1" ht="30" customHeight="1" x14ac:dyDescent="0.25">
      <c r="E130" s="52"/>
      <c r="G130" s="260" t="s">
        <v>168</v>
      </c>
      <c r="H130" s="261"/>
      <c r="I130" s="264">
        <v>57.832000000000001</v>
      </c>
      <c r="J130" s="265"/>
      <c r="L130" s="68"/>
      <c r="O130" s="70"/>
      <c r="P130" s="71"/>
    </row>
    <row r="131" spans="1:17" s="13" customFormat="1" ht="30" customHeight="1" x14ac:dyDescent="0.25">
      <c r="E131" s="70"/>
      <c r="G131" s="260" t="s">
        <v>169</v>
      </c>
      <c r="H131" s="261"/>
      <c r="I131" s="255">
        <v>96.52</v>
      </c>
      <c r="J131" s="256"/>
      <c r="L131" s="70"/>
      <c r="O131" s="70"/>
      <c r="P131" s="71"/>
    </row>
    <row r="132" spans="1:17" s="13" customFormat="1" ht="30" customHeight="1" x14ac:dyDescent="0.25">
      <c r="E132" s="70"/>
      <c r="G132" s="260" t="s">
        <v>170</v>
      </c>
      <c r="H132" s="261"/>
      <c r="I132" s="255">
        <v>105.843</v>
      </c>
      <c r="J132" s="256"/>
      <c r="L132" s="70"/>
      <c r="O132" s="70"/>
      <c r="P132" s="71"/>
    </row>
    <row r="133" spans="1:17" s="13" customFormat="1" ht="30" customHeight="1" x14ac:dyDescent="0.25">
      <c r="E133" s="70"/>
      <c r="G133" s="260" t="s">
        <v>171</v>
      </c>
      <c r="H133" s="261"/>
      <c r="I133" s="255">
        <v>127.952</v>
      </c>
      <c r="J133" s="256"/>
      <c r="L133" s="70"/>
      <c r="O133" s="70"/>
      <c r="P133" s="71"/>
    </row>
    <row r="134" spans="1:17" s="13" customFormat="1" ht="30" customHeight="1" thickBot="1" x14ac:dyDescent="0.35">
      <c r="E134" s="52"/>
      <c r="G134" s="262" t="s">
        <v>10</v>
      </c>
      <c r="H134" s="263"/>
      <c r="I134" s="253">
        <f>SUM(I130:J133)</f>
        <v>388.14699999999999</v>
      </c>
      <c r="J134" s="254"/>
      <c r="L134" s="70"/>
      <c r="O134" s="52"/>
      <c r="P134" s="71"/>
    </row>
    <row r="135" spans="1:17" s="13" customFormat="1" ht="15.75" x14ac:dyDescent="0.2">
      <c r="A135" s="65"/>
      <c r="B135" s="20"/>
      <c r="C135" s="20"/>
      <c r="D135" s="20"/>
      <c r="E135" s="20"/>
      <c r="F135" s="69"/>
      <c r="G135" s="69"/>
      <c r="H135" s="69"/>
    </row>
    <row r="136" spans="1:17" s="13" customFormat="1" ht="20.25" customHeight="1" x14ac:dyDescent="0.3">
      <c r="A136" s="64"/>
      <c r="B136" s="64"/>
      <c r="H136" s="72"/>
      <c r="I136" s="72"/>
      <c r="J136" s="64"/>
      <c r="K136" s="64"/>
      <c r="L136" s="64"/>
      <c r="M136" s="64"/>
      <c r="N136" s="64"/>
    </row>
    <row r="137" spans="1:17" s="13" customFormat="1" ht="20.25" x14ac:dyDescent="0.3">
      <c r="A137" s="64"/>
      <c r="B137" s="64"/>
      <c r="H137" s="72"/>
      <c r="I137" s="72"/>
      <c r="J137" s="64"/>
      <c r="K137" s="64"/>
      <c r="L137" s="64"/>
      <c r="M137" s="64"/>
      <c r="N137" s="64"/>
      <c r="O137" s="297"/>
      <c r="P137" s="297"/>
      <c r="Q137" s="297"/>
    </row>
    <row r="138" spans="1:17" s="13" customFormat="1" ht="24.95" customHeight="1" x14ac:dyDescent="0.2">
      <c r="A138" s="74"/>
      <c r="B138" s="20"/>
      <c r="H138" s="69"/>
      <c r="I138" s="69"/>
      <c r="J138" s="22"/>
      <c r="M138" s="22"/>
    </row>
    <row r="139" spans="1:17" s="13" customFormat="1" ht="24.95" customHeight="1" x14ac:dyDescent="0.2">
      <c r="A139" s="71"/>
      <c r="B139" s="71"/>
      <c r="H139" s="68"/>
      <c r="I139" s="69"/>
    </row>
    <row r="140" spans="1:17" s="13" customFormat="1" ht="24.95" customHeight="1" x14ac:dyDescent="0.2">
      <c r="A140" s="71"/>
      <c r="B140" s="71"/>
      <c r="H140" s="70"/>
      <c r="I140" s="69"/>
    </row>
    <row r="141" spans="1:17" s="13" customFormat="1" ht="24.95" customHeight="1" x14ac:dyDescent="0.2">
      <c r="A141" s="71"/>
      <c r="B141" s="71"/>
      <c r="H141" s="70"/>
      <c r="I141" s="69"/>
    </row>
    <row r="142" spans="1:17" s="13" customFormat="1" ht="24.95" customHeight="1" x14ac:dyDescent="0.2">
      <c r="A142" s="71"/>
      <c r="B142" s="71"/>
      <c r="H142" s="70"/>
      <c r="I142" s="69"/>
    </row>
    <row r="143" spans="1:17" s="13" customFormat="1" ht="24.95" customHeight="1" x14ac:dyDescent="0.2">
      <c r="A143" s="71"/>
      <c r="B143" s="71"/>
      <c r="H143" s="70"/>
      <c r="I143" s="69"/>
    </row>
    <row r="144" spans="1:17" s="13" customFormat="1" ht="24" customHeight="1" x14ac:dyDescent="0.3">
      <c r="A144" s="75"/>
      <c r="B144" s="75"/>
      <c r="C144" s="52"/>
      <c r="D144" s="20"/>
      <c r="E144" s="20"/>
      <c r="F144" s="75"/>
      <c r="G144" s="75"/>
      <c r="H144" s="52"/>
      <c r="I144" s="69"/>
      <c r="J144" s="64"/>
      <c r="M144" s="64"/>
    </row>
    <row r="145" spans="3:14" x14ac:dyDescent="0.2">
      <c r="C145" s="1"/>
      <c r="D145" s="1"/>
      <c r="E145" s="1"/>
      <c r="H145" s="77"/>
      <c r="I145" s="77"/>
      <c r="J145" s="22"/>
      <c r="K145" s="13"/>
      <c r="L145" s="13"/>
      <c r="M145" s="22"/>
      <c r="N145" s="13"/>
    </row>
    <row r="146" spans="3:14" x14ac:dyDescent="0.2">
      <c r="C146" s="1"/>
      <c r="D146" s="1"/>
      <c r="E146" s="1"/>
      <c r="H146" s="77"/>
      <c r="I146" s="77"/>
      <c r="J146" s="13"/>
      <c r="K146" s="13"/>
      <c r="L146" s="13"/>
      <c r="M146" s="13"/>
      <c r="N146" s="13"/>
    </row>
    <row r="147" spans="3:14" ht="24.95" customHeight="1" x14ac:dyDescent="0.2">
      <c r="C147" s="1"/>
      <c r="D147" s="1"/>
      <c r="E147" s="1"/>
      <c r="H147" s="77"/>
      <c r="I147" s="77"/>
      <c r="J147" s="13"/>
      <c r="K147" s="13"/>
      <c r="L147" s="13"/>
      <c r="M147" s="13"/>
      <c r="N147" s="13"/>
    </row>
    <row r="148" spans="3:14" ht="24.95" customHeight="1" x14ac:dyDescent="0.2">
      <c r="C148" s="1"/>
      <c r="D148" s="1"/>
      <c r="E148" s="1"/>
      <c r="H148" s="77"/>
      <c r="I148" s="77"/>
    </row>
    <row r="149" spans="3:14" ht="24.95" customHeight="1" x14ac:dyDescent="0.2">
      <c r="C149" s="1"/>
      <c r="D149" s="1"/>
      <c r="E149" s="1"/>
    </row>
    <row r="150" spans="3:14" ht="24.95" customHeight="1" x14ac:dyDescent="0.2">
      <c r="C150" s="1"/>
      <c r="D150" s="1"/>
      <c r="E150" s="1"/>
    </row>
    <row r="151" spans="3:14" ht="24.95" customHeight="1" x14ac:dyDescent="0.2">
      <c r="C151" s="1"/>
      <c r="D151" s="1"/>
      <c r="E151" s="1"/>
    </row>
    <row r="152" spans="3:14" ht="24.95" customHeight="1" x14ac:dyDescent="0.2">
      <c r="C152" s="1"/>
      <c r="D152" s="1"/>
      <c r="E152" s="1"/>
    </row>
  </sheetData>
  <sheetProtection selectLockedCells="1" selectUnlockedCells="1"/>
  <mergeCells count="117">
    <mergeCell ref="O137:Q137"/>
    <mergeCell ref="A30:A33"/>
    <mergeCell ref="I6:K6"/>
    <mergeCell ref="I24:K24"/>
    <mergeCell ref="C6:E6"/>
    <mergeCell ref="F6:H6"/>
    <mergeCell ref="C24:E24"/>
    <mergeCell ref="L6:N6"/>
    <mergeCell ref="A127:Q127"/>
    <mergeCell ref="O24:Q24"/>
    <mergeCell ref="I91:J91"/>
    <mergeCell ref="I92:J92"/>
    <mergeCell ref="I93:J93"/>
    <mergeCell ref="E97:K97"/>
    <mergeCell ref="E98:F98"/>
    <mergeCell ref="E99:F99"/>
    <mergeCell ref="E81:F81"/>
    <mergeCell ref="E82:F82"/>
    <mergeCell ref="I89:J89"/>
    <mergeCell ref="I90:J90"/>
    <mergeCell ref="E79:F79"/>
    <mergeCell ref="E80:F80"/>
    <mergeCell ref="I54:J54"/>
    <mergeCell ref="A86:Q86"/>
    <mergeCell ref="A1:Q1"/>
    <mergeCell ref="A2:Q2"/>
    <mergeCell ref="A4:Q4"/>
    <mergeCell ref="A12:A15"/>
    <mergeCell ref="B24:B25"/>
    <mergeCell ref="A6:A7"/>
    <mergeCell ref="A10:A11"/>
    <mergeCell ref="A28:A29"/>
    <mergeCell ref="A49:F49"/>
    <mergeCell ref="B6:B7"/>
    <mergeCell ref="A8:A9"/>
    <mergeCell ref="A26:A27"/>
    <mergeCell ref="F24:H24"/>
    <mergeCell ref="A24:A25"/>
    <mergeCell ref="A22:Q22"/>
    <mergeCell ref="L24:N24"/>
    <mergeCell ref="O6:Q6"/>
    <mergeCell ref="E45:F45"/>
    <mergeCell ref="E46:F46"/>
    <mergeCell ref="I50:J50"/>
    <mergeCell ref="I51:J51"/>
    <mergeCell ref="I69:J69"/>
    <mergeCell ref="I70:J70"/>
    <mergeCell ref="A74:Q74"/>
    <mergeCell ref="E78:F78"/>
    <mergeCell ref="A38:Q38"/>
    <mergeCell ref="A39:Q39"/>
    <mergeCell ref="A48:Q48"/>
    <mergeCell ref="I49:O49"/>
    <mergeCell ref="E41:F41"/>
    <mergeCell ref="E42:F42"/>
    <mergeCell ref="E43:F43"/>
    <mergeCell ref="E44:F44"/>
    <mergeCell ref="I55:J55"/>
    <mergeCell ref="A76:Q76"/>
    <mergeCell ref="E57:K57"/>
    <mergeCell ref="A87:F87"/>
    <mergeCell ref="A66:F66"/>
    <mergeCell ref="I66:O66"/>
    <mergeCell ref="I67:J67"/>
    <mergeCell ref="I68:J68"/>
    <mergeCell ref="I52:J52"/>
    <mergeCell ref="I53:J53"/>
    <mergeCell ref="N115:Q115"/>
    <mergeCell ref="A65:Q65"/>
    <mergeCell ref="E58:F58"/>
    <mergeCell ref="E59:F59"/>
    <mergeCell ref="E60:F60"/>
    <mergeCell ref="E102:F102"/>
    <mergeCell ref="A114:I114"/>
    <mergeCell ref="E103:F103"/>
    <mergeCell ref="A111:Q111"/>
    <mergeCell ref="O120:P120"/>
    <mergeCell ref="E61:F61"/>
    <mergeCell ref="E62:F62"/>
    <mergeCell ref="E63:F63"/>
    <mergeCell ref="I71:J71"/>
    <mergeCell ref="I72:J72"/>
    <mergeCell ref="I87:O87"/>
    <mergeCell ref="J115:M115"/>
    <mergeCell ref="A96:Q96"/>
    <mergeCell ref="O117:P117"/>
    <mergeCell ref="A112:Q112"/>
    <mergeCell ref="E83:F83"/>
    <mergeCell ref="I88:J88"/>
    <mergeCell ref="E100:F100"/>
    <mergeCell ref="E101:F101"/>
    <mergeCell ref="K119:L119"/>
    <mergeCell ref="O119:P119"/>
    <mergeCell ref="O118:P118"/>
    <mergeCell ref="K117:L117"/>
    <mergeCell ref="K118:L118"/>
    <mergeCell ref="K120:L120"/>
    <mergeCell ref="A115:I115"/>
    <mergeCell ref="J114:M114"/>
    <mergeCell ref="N114:Q114"/>
    <mergeCell ref="I134:J134"/>
    <mergeCell ref="I131:J131"/>
    <mergeCell ref="I132:J132"/>
    <mergeCell ref="I133:J133"/>
    <mergeCell ref="I129:J129"/>
    <mergeCell ref="A128:Q128"/>
    <mergeCell ref="G133:H133"/>
    <mergeCell ref="G134:H134"/>
    <mergeCell ref="K121:L121"/>
    <mergeCell ref="G132:H132"/>
    <mergeCell ref="I130:J130"/>
    <mergeCell ref="K122:L122"/>
    <mergeCell ref="G129:H129"/>
    <mergeCell ref="G130:H130"/>
    <mergeCell ref="G131:H131"/>
    <mergeCell ref="O121:P121"/>
    <mergeCell ref="O122:P122"/>
  </mergeCells>
  <phoneticPr fontId="2" type="noConversion"/>
  <printOptions horizontalCentered="1"/>
  <pageMargins left="0.19685039370078741" right="0.19685039370078741" top="0.6" bottom="7.874015748031496E-2" header="0.46" footer="0.78740157480314965"/>
  <pageSetup paperSize="9" scale="55" firstPageNumber="0" orientation="landscape" r:id="rId1"/>
  <headerFooter alignWithMargins="0">
    <oddHeader>&amp;Rfrançais</oddHeader>
    <oddFooter>&amp;R&amp;P</oddFooter>
  </headerFooter>
  <rowBreaks count="1" manualBreakCount="1">
    <brk id="3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6"/>
  <sheetViews>
    <sheetView view="pageBreakPreview" topLeftCell="A56" zoomScaleNormal="100" zoomScaleSheetLayoutView="100" workbookViewId="0">
      <selection activeCell="K65" sqref="K65"/>
    </sheetView>
  </sheetViews>
  <sheetFormatPr baseColWidth="10" defaultColWidth="11.42578125" defaultRowHeight="12.75" x14ac:dyDescent="0.2"/>
  <cols>
    <col min="1" max="1" width="15.140625" style="1" customWidth="1"/>
    <col min="2" max="2" width="17.28515625" style="76" customWidth="1"/>
    <col min="3" max="3" width="12.28515625" style="76" customWidth="1"/>
    <col min="4" max="4" width="11.42578125" style="76" customWidth="1"/>
    <col min="5" max="5" width="10.28515625" style="76" customWidth="1"/>
    <col min="6" max="6" width="12.85546875" style="1" customWidth="1"/>
    <col min="7" max="7" width="11.28515625" style="1" customWidth="1"/>
    <col min="8" max="8" width="12.140625" style="1" customWidth="1"/>
    <col min="9" max="9" width="11.42578125" style="1" customWidth="1"/>
    <col min="10" max="10" width="11.28515625" style="1" customWidth="1"/>
    <col min="11" max="11" width="10.7109375" style="1" customWidth="1"/>
    <col min="12" max="13" width="11.42578125" style="1" customWidth="1"/>
    <col min="14" max="14" width="11.5703125" style="1" customWidth="1"/>
    <col min="15" max="16" width="10.7109375" style="1" customWidth="1"/>
    <col min="17" max="17" width="12.140625" style="1" customWidth="1"/>
    <col min="18" max="19" width="11.42578125" style="1"/>
    <col min="20" max="20" width="17.7109375" style="1" customWidth="1"/>
    <col min="21" max="16384" width="11.42578125" style="1"/>
  </cols>
  <sheetData>
    <row r="1" spans="1:19" ht="26.25" x14ac:dyDescent="0.4">
      <c r="A1" s="276" t="s">
        <v>78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</row>
    <row r="2" spans="1:19" ht="16.5" x14ac:dyDescent="0.3">
      <c r="A2" s="279" t="s">
        <v>100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</row>
    <row r="3" spans="1:19" ht="16.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ht="16.5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9" ht="20.25" x14ac:dyDescent="0.3">
      <c r="A5" s="275" t="s">
        <v>77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</row>
    <row r="6" spans="1:19" ht="21" thickBot="1" x14ac:dyDescent="0.3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19" ht="24.95" customHeight="1" x14ac:dyDescent="0.2">
      <c r="A7" s="285" t="s">
        <v>18</v>
      </c>
      <c r="B7" s="283" t="s">
        <v>1</v>
      </c>
      <c r="C7" s="301" t="s">
        <v>19</v>
      </c>
      <c r="D7" s="290"/>
      <c r="E7" s="337"/>
      <c r="F7" s="301" t="s">
        <v>32</v>
      </c>
      <c r="G7" s="290"/>
      <c r="H7" s="337"/>
      <c r="I7" s="339" t="s">
        <v>20</v>
      </c>
      <c r="J7" s="298"/>
      <c r="K7" s="340"/>
      <c r="L7" s="301" t="s">
        <v>21</v>
      </c>
      <c r="M7" s="290"/>
      <c r="N7" s="337"/>
      <c r="O7" s="301" t="s">
        <v>49</v>
      </c>
      <c r="P7" s="290"/>
      <c r="Q7" s="341"/>
    </row>
    <row r="8" spans="1:19" ht="44.25" customHeight="1" x14ac:dyDescent="0.2">
      <c r="A8" s="286"/>
      <c r="B8" s="284"/>
      <c r="C8" s="4" t="s">
        <v>137</v>
      </c>
      <c r="D8" s="5" t="s">
        <v>138</v>
      </c>
      <c r="E8" s="5" t="s">
        <v>50</v>
      </c>
      <c r="F8" s="4" t="s">
        <v>137</v>
      </c>
      <c r="G8" s="5" t="s">
        <v>138</v>
      </c>
      <c r="H8" s="5" t="s">
        <v>50</v>
      </c>
      <c r="I8" s="4" t="s">
        <v>137</v>
      </c>
      <c r="J8" s="5" t="s">
        <v>138</v>
      </c>
      <c r="K8" s="5" t="s">
        <v>50</v>
      </c>
      <c r="L8" s="4" t="s">
        <v>137</v>
      </c>
      <c r="M8" s="5" t="s">
        <v>138</v>
      </c>
      <c r="N8" s="5" t="s">
        <v>50</v>
      </c>
      <c r="O8" s="4" t="s">
        <v>137</v>
      </c>
      <c r="P8" s="5" t="s">
        <v>138</v>
      </c>
      <c r="Q8" s="5" t="s">
        <v>50</v>
      </c>
    </row>
    <row r="9" spans="1:19" s="13" customFormat="1" ht="21.95" customHeight="1" x14ac:dyDescent="0.25">
      <c r="A9" s="332" t="s">
        <v>23</v>
      </c>
      <c r="B9" s="81" t="s">
        <v>5</v>
      </c>
      <c r="C9" s="142">
        <v>2.044</v>
      </c>
      <c r="D9" s="143"/>
      <c r="E9" s="143"/>
      <c r="F9" s="164">
        <v>2.0790000000000002</v>
      </c>
      <c r="G9" s="165"/>
      <c r="H9" s="166"/>
      <c r="I9" s="142">
        <v>2.1179999999999999</v>
      </c>
      <c r="J9" s="143"/>
      <c r="K9" s="143"/>
      <c r="L9" s="142">
        <v>2.085</v>
      </c>
      <c r="M9" s="143"/>
      <c r="N9" s="143"/>
      <c r="O9" s="167">
        <v>8.327</v>
      </c>
      <c r="P9" s="143"/>
      <c r="Q9" s="149"/>
    </row>
    <row r="10" spans="1:19" s="13" customFormat="1" ht="21.95" customHeight="1" x14ac:dyDescent="0.25">
      <c r="A10" s="342"/>
      <c r="B10" s="81" t="s">
        <v>28</v>
      </c>
      <c r="C10" s="142">
        <v>0.17</v>
      </c>
      <c r="D10" s="143"/>
      <c r="E10" s="143"/>
      <c r="F10" s="164">
        <v>0.156</v>
      </c>
      <c r="G10" s="165"/>
      <c r="H10" s="166"/>
      <c r="I10" s="142">
        <v>0.16600000000000001</v>
      </c>
      <c r="J10" s="143"/>
      <c r="K10" s="143"/>
      <c r="L10" s="142">
        <v>-2.8000000000000001E-2</v>
      </c>
      <c r="M10" s="143"/>
      <c r="N10" s="143"/>
      <c r="O10" s="167">
        <v>0.46500000000000002</v>
      </c>
      <c r="P10" s="143"/>
      <c r="Q10" s="149"/>
    </row>
    <row r="11" spans="1:19" s="13" customFormat="1" ht="21.95" customHeight="1" x14ac:dyDescent="0.25">
      <c r="A11" s="332" t="s">
        <v>24</v>
      </c>
      <c r="B11" s="81" t="s">
        <v>6</v>
      </c>
      <c r="C11" s="142">
        <v>1.0509999999999999</v>
      </c>
      <c r="D11" s="143"/>
      <c r="E11" s="143"/>
      <c r="F11" s="164">
        <v>1.0109999999999999</v>
      </c>
      <c r="G11" s="165"/>
      <c r="H11" s="166"/>
      <c r="I11" s="142">
        <v>1.0529999999999999</v>
      </c>
      <c r="J11" s="143"/>
      <c r="K11" s="143"/>
      <c r="L11" s="142">
        <v>1.012</v>
      </c>
      <c r="M11" s="143"/>
      <c r="N11" s="143"/>
      <c r="O11" s="167">
        <f t="shared" ref="O11:O18" si="0">L11+I11+F11+C11</f>
        <v>4.1269999999999998</v>
      </c>
      <c r="P11" s="143"/>
      <c r="Q11" s="149"/>
    </row>
    <row r="12" spans="1:19" s="13" customFormat="1" ht="21.95" customHeight="1" x14ac:dyDescent="0.25">
      <c r="A12" s="333"/>
      <c r="B12" s="81" t="s">
        <v>33</v>
      </c>
      <c r="C12" s="142">
        <v>0.26500000000000001</v>
      </c>
      <c r="D12" s="143"/>
      <c r="E12" s="143"/>
      <c r="F12" s="164">
        <v>0.23799999999999999</v>
      </c>
      <c r="G12" s="165"/>
      <c r="H12" s="166"/>
      <c r="I12" s="142">
        <v>0.24199999999999999</v>
      </c>
      <c r="J12" s="143"/>
      <c r="K12" s="143"/>
      <c r="L12" s="142">
        <v>0.79300000000000004</v>
      </c>
      <c r="M12" s="143"/>
      <c r="N12" s="143"/>
      <c r="O12" s="167">
        <f t="shared" si="0"/>
        <v>1.5380000000000003</v>
      </c>
      <c r="P12" s="143"/>
      <c r="Q12" s="149"/>
      <c r="S12" s="14"/>
    </row>
    <row r="13" spans="1:19" s="13" customFormat="1" ht="21.95" customHeight="1" x14ac:dyDescent="0.25">
      <c r="A13" s="334" t="s">
        <v>79</v>
      </c>
      <c r="B13" s="82" t="s">
        <v>7</v>
      </c>
      <c r="C13" s="142">
        <v>0.06</v>
      </c>
      <c r="D13" s="143"/>
      <c r="E13" s="143"/>
      <c r="F13" s="164">
        <v>5.5E-2</v>
      </c>
      <c r="G13" s="165"/>
      <c r="H13" s="166"/>
      <c r="I13" s="142">
        <v>4.4999999999999998E-2</v>
      </c>
      <c r="J13" s="143"/>
      <c r="K13" s="143"/>
      <c r="L13" s="142">
        <v>6.8000000000000005E-2</v>
      </c>
      <c r="M13" s="143"/>
      <c r="N13" s="143"/>
      <c r="O13" s="167">
        <f t="shared" si="0"/>
        <v>0.22800000000000001</v>
      </c>
      <c r="P13" s="143"/>
      <c r="Q13" s="149"/>
      <c r="R13" s="14"/>
    </row>
    <row r="14" spans="1:19" s="13" customFormat="1" ht="21.95" customHeight="1" x14ac:dyDescent="0.25">
      <c r="A14" s="335"/>
      <c r="B14" s="82" t="s">
        <v>8</v>
      </c>
      <c r="C14" s="142">
        <v>9.1999999999999998E-2</v>
      </c>
      <c r="D14" s="143"/>
      <c r="E14" s="143"/>
      <c r="F14" s="164">
        <v>0.125</v>
      </c>
      <c r="G14" s="165"/>
      <c r="H14" s="166"/>
      <c r="I14" s="142">
        <v>0.10100000000000001</v>
      </c>
      <c r="J14" s="143"/>
      <c r="K14" s="143"/>
      <c r="L14" s="142">
        <v>0.14099999999999999</v>
      </c>
      <c r="M14" s="143"/>
      <c r="N14" s="143"/>
      <c r="O14" s="167">
        <v>0.46</v>
      </c>
      <c r="P14" s="143"/>
      <c r="Q14" s="149"/>
      <c r="R14" s="14"/>
    </row>
    <row r="15" spans="1:19" s="13" customFormat="1" ht="21.95" customHeight="1" x14ac:dyDescent="0.25">
      <c r="A15" s="335"/>
      <c r="B15" s="82" t="s">
        <v>37</v>
      </c>
      <c r="C15" s="142">
        <v>3.0000000000000001E-3</v>
      </c>
      <c r="D15" s="143"/>
      <c r="E15" s="143"/>
      <c r="F15" s="164">
        <v>3.3000000000000002E-2</v>
      </c>
      <c r="G15" s="165"/>
      <c r="H15" s="166"/>
      <c r="I15" s="142">
        <v>2.1999999999999999E-2</v>
      </c>
      <c r="J15" s="143"/>
      <c r="K15" s="143"/>
      <c r="L15" s="142">
        <v>2.3E-2</v>
      </c>
      <c r="M15" s="143"/>
      <c r="N15" s="143"/>
      <c r="O15" s="167">
        <f t="shared" si="0"/>
        <v>8.1000000000000003E-2</v>
      </c>
      <c r="P15" s="143"/>
      <c r="Q15" s="149"/>
      <c r="R15" s="14"/>
    </row>
    <row r="16" spans="1:19" s="13" customFormat="1" ht="27.75" customHeight="1" x14ac:dyDescent="0.25">
      <c r="A16" s="336"/>
      <c r="B16" s="82" t="s">
        <v>109</v>
      </c>
      <c r="C16" s="168">
        <v>2.3E-2</v>
      </c>
      <c r="D16" s="142">
        <v>1.325</v>
      </c>
      <c r="E16" s="142">
        <v>0.30599999999999999</v>
      </c>
      <c r="F16" s="169">
        <v>0.06</v>
      </c>
      <c r="G16" s="142">
        <v>3.4140000000000001</v>
      </c>
      <c r="H16" s="170">
        <v>0.94599999999999995</v>
      </c>
      <c r="I16" s="171">
        <v>8.5000000000000006E-2</v>
      </c>
      <c r="J16" s="142">
        <v>4.4820000000000002</v>
      </c>
      <c r="K16" s="142">
        <v>1.3160000000000001</v>
      </c>
      <c r="L16" s="142">
        <v>0.08</v>
      </c>
      <c r="M16" s="142">
        <v>4.665</v>
      </c>
      <c r="N16" s="142">
        <v>1.4370000000000001</v>
      </c>
      <c r="O16" s="167">
        <f t="shared" si="0"/>
        <v>0.248</v>
      </c>
      <c r="P16" s="142">
        <v>13.885</v>
      </c>
      <c r="Q16" s="172">
        <v>4.0039999999999996</v>
      </c>
      <c r="R16" s="14"/>
    </row>
    <row r="17" spans="1:19" s="13" customFormat="1" ht="21.95" customHeight="1" x14ac:dyDescent="0.25">
      <c r="A17" s="83" t="s">
        <v>35</v>
      </c>
      <c r="B17" s="81" t="s">
        <v>25</v>
      </c>
      <c r="C17" s="142">
        <v>0</v>
      </c>
      <c r="D17" s="142">
        <v>4.2000000000000003E-2</v>
      </c>
      <c r="E17" s="143"/>
      <c r="F17" s="164">
        <v>3.0000000000000001E-3</v>
      </c>
      <c r="G17" s="142">
        <v>0</v>
      </c>
      <c r="H17" s="173"/>
      <c r="I17" s="142">
        <v>1E-3</v>
      </c>
      <c r="J17" s="142">
        <v>4.2000000000000003E-2</v>
      </c>
      <c r="K17" s="143"/>
      <c r="L17" s="142">
        <v>1E-3</v>
      </c>
      <c r="M17" s="142">
        <v>9.4E-2</v>
      </c>
      <c r="N17" s="143"/>
      <c r="O17" s="167">
        <v>2E-3</v>
      </c>
      <c r="P17" s="142">
        <v>0.17899999999999999</v>
      </c>
      <c r="Q17" s="149"/>
    </row>
    <row r="18" spans="1:19" s="13" customFormat="1" ht="21.95" customHeight="1" x14ac:dyDescent="0.25">
      <c r="A18" s="84" t="s">
        <v>30</v>
      </c>
      <c r="B18" s="85" t="s">
        <v>31</v>
      </c>
      <c r="C18" s="147">
        <v>0</v>
      </c>
      <c r="D18" s="174"/>
      <c r="E18" s="174"/>
      <c r="F18" s="164">
        <v>0</v>
      </c>
      <c r="G18" s="174"/>
      <c r="H18" s="175"/>
      <c r="I18" s="142">
        <v>0</v>
      </c>
      <c r="J18" s="174"/>
      <c r="K18" s="174"/>
      <c r="L18" s="168">
        <v>2E-3</v>
      </c>
      <c r="M18" s="174"/>
      <c r="N18" s="174"/>
      <c r="O18" s="167">
        <f t="shared" si="0"/>
        <v>2E-3</v>
      </c>
      <c r="P18" s="174"/>
      <c r="Q18" s="176"/>
    </row>
    <row r="19" spans="1:19" s="13" customFormat="1" ht="18" customHeight="1" thickBot="1" x14ac:dyDescent="0.3">
      <c r="A19" s="17" t="s">
        <v>9</v>
      </c>
      <c r="B19" s="86"/>
      <c r="C19" s="177">
        <f>SUM(C9:C18)</f>
        <v>3.7080000000000002</v>
      </c>
      <c r="D19" s="177">
        <f>SUM(D9:D18)</f>
        <v>1.367</v>
      </c>
      <c r="E19" s="177">
        <f>SUM(E9:E18)</f>
        <v>0.30599999999999999</v>
      </c>
      <c r="F19" s="178">
        <f>SUM(F9:F18)</f>
        <v>3.7600000000000007</v>
      </c>
      <c r="G19" s="179">
        <f>SUM(G16:G18)</f>
        <v>3.4140000000000001</v>
      </c>
      <c r="H19" s="180">
        <f>SUM(H9:H18)</f>
        <v>0.94599999999999995</v>
      </c>
      <c r="I19" s="181">
        <f>SUM(I9:I18)</f>
        <v>3.8329999999999993</v>
      </c>
      <c r="J19" s="181">
        <f>SUM(J16:J18)</f>
        <v>4.524</v>
      </c>
      <c r="K19" s="181">
        <f>SUM(K16:K18)</f>
        <v>1.3160000000000001</v>
      </c>
      <c r="L19" s="181">
        <v>4.1769999999999996</v>
      </c>
      <c r="M19" s="181">
        <f>M16+M17</f>
        <v>4.7590000000000003</v>
      </c>
      <c r="N19" s="181">
        <v>1.4370000000000001</v>
      </c>
      <c r="O19" s="181">
        <f>SUM(O9:O18)</f>
        <v>15.478000000000002</v>
      </c>
      <c r="P19" s="181">
        <f>SUM(P16:P18)</f>
        <v>14.064</v>
      </c>
      <c r="Q19" s="182">
        <f>SUM(Q16:Q17)</f>
        <v>4.0039999999999996</v>
      </c>
      <c r="S19" s="18"/>
    </row>
    <row r="20" spans="1:19" s="13" customFormat="1" ht="18" customHeight="1" x14ac:dyDescent="0.2">
      <c r="A20" s="87"/>
      <c r="B20" s="88"/>
      <c r="C20" s="89"/>
      <c r="D20" s="89"/>
      <c r="E20" s="89"/>
      <c r="F20" s="90"/>
      <c r="G20" s="90"/>
      <c r="H20" s="90"/>
      <c r="I20" s="33"/>
      <c r="J20" s="33"/>
      <c r="K20" s="33"/>
      <c r="L20" s="33"/>
      <c r="M20" s="33"/>
      <c r="N20" s="33"/>
      <c r="O20" s="33"/>
      <c r="P20" s="33"/>
      <c r="Q20" s="33"/>
      <c r="S20" s="18"/>
    </row>
    <row r="21" spans="1:19" s="13" customFormat="1" x14ac:dyDescent="0.2">
      <c r="A21" s="19"/>
      <c r="B21" s="20"/>
      <c r="C21" s="20"/>
      <c r="D21" s="20"/>
      <c r="E21" s="20"/>
      <c r="L21" s="20"/>
      <c r="M21" s="20"/>
      <c r="N21" s="20"/>
      <c r="O21" s="66"/>
      <c r="P21" s="20"/>
      <c r="S21" s="22"/>
    </row>
    <row r="22" spans="1:19" s="13" customFormat="1" x14ac:dyDescent="0.2">
      <c r="A22" s="19"/>
      <c r="B22" s="20"/>
      <c r="C22" s="20"/>
      <c r="D22" s="20"/>
      <c r="E22" s="20"/>
      <c r="L22" s="20"/>
      <c r="M22" s="20"/>
      <c r="N22" s="20"/>
      <c r="O22" s="20"/>
      <c r="P22" s="20"/>
      <c r="S22" s="22"/>
    </row>
    <row r="23" spans="1:19" s="13" customFormat="1" x14ac:dyDescent="0.2">
      <c r="A23" s="19"/>
      <c r="B23" s="20"/>
      <c r="C23" s="20"/>
      <c r="D23" s="20"/>
      <c r="E23" s="20"/>
      <c r="L23" s="20"/>
      <c r="M23" s="20"/>
      <c r="N23" s="20"/>
      <c r="O23" s="20"/>
      <c r="P23" s="20"/>
      <c r="S23" s="22"/>
    </row>
    <row r="24" spans="1:19" s="13" customFormat="1" ht="20.25" x14ac:dyDescent="0.2">
      <c r="A24" s="338" t="s">
        <v>51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338"/>
      <c r="Q24" s="338"/>
    </row>
    <row r="25" spans="1:19" s="13" customFormat="1" ht="16.5" thickBot="1" x14ac:dyDescent="0.25">
      <c r="A25" s="91"/>
      <c r="B25" s="20"/>
      <c r="C25" s="20"/>
      <c r="D25" s="20"/>
      <c r="E25" s="20"/>
      <c r="L25" s="20"/>
      <c r="M25" s="20"/>
      <c r="N25" s="20"/>
      <c r="O25" s="20"/>
      <c r="P25" s="20"/>
    </row>
    <row r="26" spans="1:19" s="13" customFormat="1" ht="24.95" customHeight="1" x14ac:dyDescent="0.2">
      <c r="A26" s="285" t="s">
        <v>18</v>
      </c>
      <c r="B26" s="283" t="s">
        <v>1</v>
      </c>
      <c r="C26" s="301" t="s">
        <v>19</v>
      </c>
      <c r="D26" s="290"/>
      <c r="E26" s="337"/>
      <c r="F26" s="301" t="s">
        <v>32</v>
      </c>
      <c r="G26" s="290"/>
      <c r="H26" s="337"/>
      <c r="I26" s="339" t="s">
        <v>20</v>
      </c>
      <c r="J26" s="298"/>
      <c r="K26" s="340"/>
      <c r="L26" s="301" t="s">
        <v>21</v>
      </c>
      <c r="M26" s="290"/>
      <c r="N26" s="337"/>
      <c r="O26" s="343" t="s">
        <v>49</v>
      </c>
      <c r="P26" s="344"/>
      <c r="Q26" s="345"/>
    </row>
    <row r="27" spans="1:19" s="13" customFormat="1" ht="41.25" customHeight="1" x14ac:dyDescent="0.2">
      <c r="A27" s="286"/>
      <c r="B27" s="284"/>
      <c r="C27" s="4" t="s">
        <v>137</v>
      </c>
      <c r="D27" s="5" t="s">
        <v>138</v>
      </c>
      <c r="E27" s="5" t="s">
        <v>50</v>
      </c>
      <c r="F27" s="4" t="s">
        <v>137</v>
      </c>
      <c r="G27" s="5" t="s">
        <v>138</v>
      </c>
      <c r="H27" s="5" t="s">
        <v>50</v>
      </c>
      <c r="I27" s="4" t="s">
        <v>137</v>
      </c>
      <c r="J27" s="5" t="s">
        <v>138</v>
      </c>
      <c r="K27" s="5" t="s">
        <v>50</v>
      </c>
      <c r="L27" s="4" t="s">
        <v>137</v>
      </c>
      <c r="M27" s="5" t="s">
        <v>138</v>
      </c>
      <c r="N27" s="5" t="s">
        <v>50</v>
      </c>
      <c r="O27" s="4" t="s">
        <v>137</v>
      </c>
      <c r="P27" s="5" t="s">
        <v>138</v>
      </c>
      <c r="Q27" s="5" t="s">
        <v>50</v>
      </c>
    </row>
    <row r="28" spans="1:19" s="13" customFormat="1" ht="26.1" customHeight="1" x14ac:dyDescent="0.25">
      <c r="A28" s="332" t="s">
        <v>23</v>
      </c>
      <c r="B28" s="12" t="s">
        <v>5</v>
      </c>
      <c r="C28" s="142">
        <v>1</v>
      </c>
      <c r="D28" s="143"/>
      <c r="E28" s="143"/>
      <c r="F28" s="144">
        <v>1.0129999999999999</v>
      </c>
      <c r="G28" s="145"/>
      <c r="H28" s="146"/>
      <c r="I28" s="147">
        <v>1.024</v>
      </c>
      <c r="J28" s="143"/>
      <c r="K28" s="143"/>
      <c r="L28" s="147">
        <v>0.997</v>
      </c>
      <c r="M28" s="143"/>
      <c r="N28" s="143"/>
      <c r="O28" s="148">
        <f>L28+I28+F28+C28</f>
        <v>4.0339999999999998</v>
      </c>
      <c r="P28" s="143"/>
      <c r="Q28" s="149"/>
    </row>
    <row r="29" spans="1:19" s="13" customFormat="1" ht="26.1" customHeight="1" x14ac:dyDescent="0.25">
      <c r="A29" s="342"/>
      <c r="B29" s="12" t="s">
        <v>28</v>
      </c>
      <c r="C29" s="142">
        <v>0.28999999999999998</v>
      </c>
      <c r="D29" s="143"/>
      <c r="E29" s="143"/>
      <c r="F29" s="144">
        <v>0.26600000000000001</v>
      </c>
      <c r="G29" s="145"/>
      <c r="H29" s="146"/>
      <c r="I29" s="147">
        <v>0.28299999999999997</v>
      </c>
      <c r="J29" s="143"/>
      <c r="K29" s="143"/>
      <c r="L29" s="147">
        <v>0.44600000000000001</v>
      </c>
      <c r="M29" s="143"/>
      <c r="N29" s="143"/>
      <c r="O29" s="148">
        <f t="shared" ref="O29:O37" si="1">L29+I29+F29+C29</f>
        <v>1.2849999999999999</v>
      </c>
      <c r="P29" s="143"/>
      <c r="Q29" s="149"/>
    </row>
    <row r="30" spans="1:19" s="13" customFormat="1" ht="26.1" customHeight="1" x14ac:dyDescent="0.25">
      <c r="A30" s="346" t="s">
        <v>24</v>
      </c>
      <c r="B30" s="12" t="s">
        <v>6</v>
      </c>
      <c r="C30" s="142">
        <v>0.48199999999999998</v>
      </c>
      <c r="D30" s="143"/>
      <c r="E30" s="143"/>
      <c r="F30" s="144">
        <v>0.46400000000000002</v>
      </c>
      <c r="G30" s="145"/>
      <c r="H30" s="146"/>
      <c r="I30" s="147">
        <v>0.47899999999999998</v>
      </c>
      <c r="J30" s="143"/>
      <c r="K30" s="143"/>
      <c r="L30" s="147">
        <v>0.45400000000000001</v>
      </c>
      <c r="M30" s="143"/>
      <c r="N30" s="143"/>
      <c r="O30" s="148">
        <f t="shared" si="1"/>
        <v>1.879</v>
      </c>
      <c r="P30" s="143"/>
      <c r="Q30" s="149"/>
    </row>
    <row r="31" spans="1:19" s="13" customFormat="1" ht="26.1" customHeight="1" x14ac:dyDescent="0.25">
      <c r="A31" s="286"/>
      <c r="B31" s="12" t="s">
        <v>33</v>
      </c>
      <c r="C31" s="142">
        <v>0.47899999999999998</v>
      </c>
      <c r="D31" s="143"/>
      <c r="E31" s="143"/>
      <c r="F31" s="144">
        <v>0.43099999999999999</v>
      </c>
      <c r="G31" s="145"/>
      <c r="H31" s="146"/>
      <c r="I31" s="147">
        <v>0.438</v>
      </c>
      <c r="J31" s="143"/>
      <c r="K31" s="143"/>
      <c r="L31" s="147">
        <v>-4.1000000000000002E-2</v>
      </c>
      <c r="M31" s="143"/>
      <c r="N31" s="143"/>
      <c r="O31" s="148">
        <f t="shared" si="1"/>
        <v>1.3069999999999999</v>
      </c>
      <c r="P31" s="143"/>
      <c r="Q31" s="149"/>
    </row>
    <row r="32" spans="1:19" s="13" customFormat="1" ht="26.1" customHeight="1" x14ac:dyDescent="0.25">
      <c r="A32" s="332" t="s">
        <v>29</v>
      </c>
      <c r="B32" s="12" t="s">
        <v>7</v>
      </c>
      <c r="C32" s="142">
        <v>0.06</v>
      </c>
      <c r="D32" s="143"/>
      <c r="E32" s="143"/>
      <c r="F32" s="144">
        <v>3.6999999999999998E-2</v>
      </c>
      <c r="G32" s="145"/>
      <c r="H32" s="146"/>
      <c r="I32" s="147">
        <v>0.03</v>
      </c>
      <c r="J32" s="143"/>
      <c r="K32" s="143"/>
      <c r="L32" s="147">
        <v>2.5000000000000001E-2</v>
      </c>
      <c r="M32" s="143"/>
      <c r="N32" s="143"/>
      <c r="O32" s="148">
        <f t="shared" si="1"/>
        <v>0.152</v>
      </c>
      <c r="P32" s="143"/>
      <c r="Q32" s="149"/>
    </row>
    <row r="33" spans="1:17" s="13" customFormat="1" ht="26.1" customHeight="1" x14ac:dyDescent="0.25">
      <c r="A33" s="333"/>
      <c r="B33" s="12" t="s">
        <v>8</v>
      </c>
      <c r="C33" s="142">
        <v>9.1999999999999998E-2</v>
      </c>
      <c r="D33" s="143"/>
      <c r="E33" s="143"/>
      <c r="F33" s="144">
        <v>0.05</v>
      </c>
      <c r="G33" s="145"/>
      <c r="H33" s="146"/>
      <c r="I33" s="147">
        <v>0.04</v>
      </c>
      <c r="J33" s="143"/>
      <c r="K33" s="143"/>
      <c r="L33" s="147">
        <v>1E-3</v>
      </c>
      <c r="M33" s="143"/>
      <c r="N33" s="143"/>
      <c r="O33" s="148">
        <f t="shared" si="1"/>
        <v>0.183</v>
      </c>
      <c r="P33" s="143"/>
      <c r="Q33" s="149"/>
    </row>
    <row r="34" spans="1:17" s="13" customFormat="1" ht="26.1" customHeight="1" x14ac:dyDescent="0.25">
      <c r="A34" s="333"/>
      <c r="B34" s="12" t="s">
        <v>37</v>
      </c>
      <c r="C34" s="142">
        <v>6.0000000000000001E-3</v>
      </c>
      <c r="D34" s="143"/>
      <c r="E34" s="143"/>
      <c r="F34" s="144">
        <v>7.9000000000000001E-2</v>
      </c>
      <c r="G34" s="145"/>
      <c r="H34" s="146"/>
      <c r="I34" s="147">
        <v>5.3999999999999999E-2</v>
      </c>
      <c r="J34" s="143"/>
      <c r="K34" s="143"/>
      <c r="L34" s="147">
        <v>5.5E-2</v>
      </c>
      <c r="M34" s="143"/>
      <c r="N34" s="143"/>
      <c r="O34" s="148">
        <f t="shared" si="1"/>
        <v>0.19400000000000001</v>
      </c>
      <c r="P34" s="143"/>
      <c r="Q34" s="149"/>
    </row>
    <row r="35" spans="1:17" s="13" customFormat="1" ht="26.1" customHeight="1" x14ac:dyDescent="0.25">
      <c r="A35" s="342"/>
      <c r="B35" s="12" t="s">
        <v>13</v>
      </c>
      <c r="C35" s="142">
        <v>5.6000000000000001E-2</v>
      </c>
      <c r="D35" s="150">
        <v>3.47</v>
      </c>
      <c r="E35" s="150">
        <v>0.80100000000000005</v>
      </c>
      <c r="F35" s="144">
        <v>0.14799999999999999</v>
      </c>
      <c r="G35" s="151">
        <v>8.9429999999999996</v>
      </c>
      <c r="H35" s="152">
        <v>2.8380000000000001</v>
      </c>
      <c r="I35" s="147">
        <v>0.20899999999999999</v>
      </c>
      <c r="J35" s="150">
        <v>11.744</v>
      </c>
      <c r="K35" s="150">
        <v>3.948</v>
      </c>
      <c r="L35" s="147">
        <v>0.19600000000000001</v>
      </c>
      <c r="M35" s="150">
        <v>12.221</v>
      </c>
      <c r="N35" s="150">
        <v>4.3099999999999996</v>
      </c>
      <c r="O35" s="148">
        <v>0.60799999999999998</v>
      </c>
      <c r="P35" s="150">
        <v>36.377000000000002</v>
      </c>
      <c r="Q35" s="150">
        <v>11.896000000000001</v>
      </c>
    </row>
    <row r="36" spans="1:17" s="13" customFormat="1" ht="26.1" customHeight="1" x14ac:dyDescent="0.25">
      <c r="A36" s="92" t="s">
        <v>35</v>
      </c>
      <c r="B36" s="26" t="s">
        <v>25</v>
      </c>
      <c r="C36" s="142">
        <v>2E-3</v>
      </c>
      <c r="D36" s="142">
        <v>0.29199999999999998</v>
      </c>
      <c r="E36" s="143"/>
      <c r="F36" s="144">
        <v>3.0000000000000001E-3</v>
      </c>
      <c r="G36" s="151">
        <v>0.318</v>
      </c>
      <c r="H36" s="153"/>
      <c r="I36" s="154">
        <v>4.0000000000000001E-3</v>
      </c>
      <c r="J36" s="142">
        <v>0.30599999999999999</v>
      </c>
      <c r="K36" s="143"/>
      <c r="L36" s="154">
        <v>4.0000000000000001E-3</v>
      </c>
      <c r="M36" s="142">
        <v>0.32200000000000001</v>
      </c>
      <c r="N36" s="143"/>
      <c r="O36" s="148">
        <f t="shared" si="1"/>
        <v>1.2999999999999999E-2</v>
      </c>
      <c r="P36" s="142">
        <f>M36+J36+G36+D36</f>
        <v>1.238</v>
      </c>
      <c r="Q36" s="149"/>
    </row>
    <row r="37" spans="1:17" s="13" customFormat="1" ht="26.1" customHeight="1" thickBot="1" x14ac:dyDescent="0.3">
      <c r="A37" s="93" t="s">
        <v>30</v>
      </c>
      <c r="B37" s="27" t="s">
        <v>31</v>
      </c>
      <c r="C37" s="142">
        <v>2E-3</v>
      </c>
      <c r="D37" s="143"/>
      <c r="E37" s="143"/>
      <c r="F37" s="155">
        <v>0</v>
      </c>
      <c r="G37" s="156"/>
      <c r="H37" s="153"/>
      <c r="I37" s="157">
        <v>0</v>
      </c>
      <c r="J37" s="143"/>
      <c r="K37" s="143"/>
      <c r="L37" s="157">
        <v>-2E-3</v>
      </c>
      <c r="M37" s="143"/>
      <c r="N37" s="143"/>
      <c r="O37" s="148">
        <f t="shared" si="1"/>
        <v>0</v>
      </c>
      <c r="P37" s="143"/>
      <c r="Q37" s="149"/>
    </row>
    <row r="38" spans="1:17" s="13" customFormat="1" ht="20.100000000000001" customHeight="1" thickBot="1" x14ac:dyDescent="0.3">
      <c r="A38" s="28" t="s">
        <v>9</v>
      </c>
      <c r="B38" s="29"/>
      <c r="C38" s="158">
        <f>SUM(C28:C37)</f>
        <v>2.4689999999999994</v>
      </c>
      <c r="D38" s="158">
        <f>SUM(D35:D37)</f>
        <v>3.762</v>
      </c>
      <c r="E38" s="158">
        <f>SUM(E28:E37)</f>
        <v>0.80100000000000005</v>
      </c>
      <c r="F38" s="159">
        <v>2.4900000000000002</v>
      </c>
      <c r="G38" s="160">
        <f>SUM(G35:G37)</f>
        <v>9.2609999999999992</v>
      </c>
      <c r="H38" s="161">
        <f>SUM(H28:H37)</f>
        <v>2.8380000000000001</v>
      </c>
      <c r="I38" s="162">
        <v>2.56</v>
      </c>
      <c r="J38" s="162">
        <v>12.048999999999999</v>
      </c>
      <c r="K38" s="162">
        <f>SUM(K35:K37)</f>
        <v>3.948</v>
      </c>
      <c r="L38" s="162">
        <v>2.1350000000000002</v>
      </c>
      <c r="M38" s="162">
        <v>12.542999999999999</v>
      </c>
      <c r="N38" s="162">
        <v>4.3099999999999996</v>
      </c>
      <c r="O38" s="162">
        <f>SUM(O28:O37)</f>
        <v>9.6550000000000011</v>
      </c>
      <c r="P38" s="162">
        <f>SUM(P33:P37)</f>
        <v>37.615000000000002</v>
      </c>
      <c r="Q38" s="163">
        <v>11.896000000000001</v>
      </c>
    </row>
    <row r="39" spans="1:17" s="34" customFormat="1" ht="20.100000000000001" customHeight="1" x14ac:dyDescent="0.2">
      <c r="A39" s="30"/>
      <c r="B39" s="31"/>
      <c r="C39" s="32"/>
      <c r="D39" s="32"/>
      <c r="E39" s="32"/>
      <c r="F39" s="32"/>
      <c r="G39" s="32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1:17" ht="20.25" customHeight="1" x14ac:dyDescent="0.4">
      <c r="A40" s="276" t="s">
        <v>52</v>
      </c>
      <c r="B40" s="276"/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</row>
    <row r="41" spans="1:17" ht="20.25" customHeight="1" x14ac:dyDescent="0.3">
      <c r="A41" s="274" t="s">
        <v>53</v>
      </c>
      <c r="B41" s="274"/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</row>
    <row r="42" spans="1:17" s="13" customFormat="1" ht="16.5" customHeight="1" thickBot="1" x14ac:dyDescent="0.25">
      <c r="A42" s="35"/>
      <c r="B42" s="20"/>
      <c r="C42" s="20"/>
      <c r="D42" s="20"/>
      <c r="E42" s="20"/>
      <c r="O42" s="94"/>
    </row>
    <row r="43" spans="1:17" s="13" customFormat="1" ht="68.25" customHeight="1" x14ac:dyDescent="0.2">
      <c r="E43" s="266" t="s">
        <v>67</v>
      </c>
      <c r="F43" s="267"/>
      <c r="G43" s="95" t="s">
        <v>139</v>
      </c>
      <c r="H43" s="95" t="s">
        <v>140</v>
      </c>
      <c r="I43" s="95" t="s">
        <v>141</v>
      </c>
      <c r="J43" s="95" t="s">
        <v>142</v>
      </c>
      <c r="K43" s="96" t="s">
        <v>143</v>
      </c>
      <c r="O43" s="38"/>
      <c r="P43" s="38"/>
      <c r="Q43" s="20"/>
    </row>
    <row r="44" spans="1:17" s="13" customFormat="1" ht="27.95" customHeight="1" x14ac:dyDescent="0.25">
      <c r="E44" s="260" t="s">
        <v>96</v>
      </c>
      <c r="F44" s="261"/>
      <c r="G44" s="97">
        <v>2.403</v>
      </c>
      <c r="H44" s="97">
        <v>66.165000000000006</v>
      </c>
      <c r="I44" s="97">
        <v>159.02000000000001</v>
      </c>
      <c r="J44" s="97">
        <v>533.81399999999996</v>
      </c>
      <c r="K44" s="98">
        <v>84.887</v>
      </c>
      <c r="O44" s="39"/>
      <c r="P44" s="39"/>
      <c r="Q44" s="20"/>
    </row>
    <row r="45" spans="1:17" s="13" customFormat="1" ht="27.95" customHeight="1" x14ac:dyDescent="0.25">
      <c r="E45" s="260" t="s">
        <v>164</v>
      </c>
      <c r="F45" s="261"/>
      <c r="G45" s="40">
        <v>3.706</v>
      </c>
      <c r="H45" s="40">
        <v>72.435000000000002</v>
      </c>
      <c r="I45" s="97">
        <v>268.44</v>
      </c>
      <c r="J45" s="40">
        <v>548.952</v>
      </c>
      <c r="K45" s="41">
        <v>147.36099999999999</v>
      </c>
      <c r="O45" s="39"/>
      <c r="P45" s="39"/>
      <c r="Q45" s="20"/>
    </row>
    <row r="46" spans="1:17" s="13" customFormat="1" ht="27.95" customHeight="1" x14ac:dyDescent="0.25">
      <c r="E46" s="260" t="s">
        <v>20</v>
      </c>
      <c r="F46" s="261"/>
      <c r="G46" s="97">
        <v>3.6070000000000002</v>
      </c>
      <c r="H46" s="97">
        <v>72.994</v>
      </c>
      <c r="I46" s="97">
        <v>263.27100000000002</v>
      </c>
      <c r="J46" s="97">
        <v>564.42200000000003</v>
      </c>
      <c r="K46" s="97">
        <v>148.596</v>
      </c>
      <c r="O46" s="42"/>
      <c r="P46" s="42"/>
      <c r="Q46" s="20"/>
    </row>
    <row r="47" spans="1:17" s="13" customFormat="1" ht="27.95" customHeight="1" x14ac:dyDescent="0.25">
      <c r="E47" s="260" t="s">
        <v>165</v>
      </c>
      <c r="F47" s="261"/>
      <c r="G47" s="99">
        <v>3.6619999999999999</v>
      </c>
      <c r="H47" s="99">
        <v>71.933999999999997</v>
      </c>
      <c r="I47" s="97">
        <v>263.45499999999998</v>
      </c>
      <c r="J47" s="99">
        <v>573.43600000000004</v>
      </c>
      <c r="K47" s="98">
        <v>151.07400000000001</v>
      </c>
      <c r="O47" s="44"/>
      <c r="P47" s="44"/>
      <c r="Q47" s="20"/>
    </row>
    <row r="48" spans="1:17" s="13" customFormat="1" ht="27.95" customHeight="1" thickBot="1" x14ac:dyDescent="0.35">
      <c r="E48" s="316" t="s">
        <v>22</v>
      </c>
      <c r="F48" s="317"/>
      <c r="G48" s="141">
        <v>13.378</v>
      </c>
      <c r="H48" s="141">
        <v>0</v>
      </c>
      <c r="I48" s="141">
        <v>954.18599999999992</v>
      </c>
      <c r="J48" s="141">
        <v>0</v>
      </c>
      <c r="K48" s="141">
        <v>531.91800000000001</v>
      </c>
      <c r="O48" s="45"/>
      <c r="P48" s="45"/>
      <c r="Q48" s="20"/>
    </row>
    <row r="49" spans="1:31" s="13" customFormat="1" ht="27.95" customHeight="1" x14ac:dyDescent="0.2">
      <c r="A49" s="87"/>
      <c r="B49" s="52"/>
      <c r="C49" s="52"/>
      <c r="D49" s="52"/>
      <c r="E49" s="52"/>
      <c r="F49" s="52"/>
      <c r="H49" s="45"/>
      <c r="K49" s="45"/>
      <c r="O49" s="45"/>
      <c r="P49" s="45"/>
      <c r="Q49" s="20"/>
    </row>
    <row r="50" spans="1:31" s="13" customFormat="1" ht="31.5" customHeight="1" x14ac:dyDescent="0.3">
      <c r="A50" s="274" t="s">
        <v>54</v>
      </c>
      <c r="B50" s="274"/>
      <c r="C50" s="274"/>
      <c r="D50" s="274"/>
      <c r="E50" s="274"/>
      <c r="F50" s="274"/>
      <c r="G50" s="274"/>
      <c r="H50" s="274"/>
      <c r="I50" s="274"/>
      <c r="J50" s="274"/>
      <c r="K50" s="274"/>
      <c r="L50" s="274"/>
      <c r="M50" s="274"/>
      <c r="N50" s="274"/>
      <c r="O50" s="274"/>
      <c r="P50" s="274"/>
      <c r="Q50" s="274"/>
    </row>
    <row r="51" spans="1:31" s="13" customFormat="1" ht="31.5" customHeight="1" thickBot="1" x14ac:dyDescent="0.35">
      <c r="A51" s="268" t="s">
        <v>55</v>
      </c>
      <c r="B51" s="268"/>
      <c r="C51" s="268"/>
      <c r="D51" s="268"/>
      <c r="E51" s="268"/>
      <c r="F51" s="268"/>
      <c r="I51" s="268" t="s">
        <v>56</v>
      </c>
      <c r="J51" s="268"/>
      <c r="K51" s="268"/>
      <c r="L51" s="268"/>
      <c r="M51" s="268"/>
      <c r="N51" s="268"/>
      <c r="O51" s="268"/>
    </row>
    <row r="52" spans="1:31" s="13" customFormat="1" ht="73.5" customHeight="1" x14ac:dyDescent="0.25">
      <c r="A52" s="138" t="s">
        <v>67</v>
      </c>
      <c r="B52" s="36" t="s">
        <v>73</v>
      </c>
      <c r="C52" s="36" t="s">
        <v>76</v>
      </c>
      <c r="D52" s="36" t="s">
        <v>74</v>
      </c>
      <c r="E52" s="36" t="s">
        <v>75</v>
      </c>
      <c r="F52" s="47" t="s">
        <v>71</v>
      </c>
      <c r="G52" s="20"/>
      <c r="H52" s="38"/>
      <c r="I52" s="311" t="s">
        <v>67</v>
      </c>
      <c r="J52" s="312"/>
      <c r="K52" s="36" t="s">
        <v>73</v>
      </c>
      <c r="L52" s="36" t="s">
        <v>144</v>
      </c>
      <c r="M52" s="36" t="s">
        <v>145</v>
      </c>
      <c r="N52" s="36" t="s">
        <v>146</v>
      </c>
      <c r="O52" s="47" t="s">
        <v>71</v>
      </c>
      <c r="P52" s="38"/>
      <c r="Q52" s="1"/>
      <c r="R52" s="1"/>
      <c r="S52" s="1"/>
      <c r="T52" s="1"/>
      <c r="U52" s="1"/>
      <c r="V52" s="1"/>
      <c r="W52" s="48"/>
      <c r="X52" s="1"/>
      <c r="Y52" s="1"/>
      <c r="Z52" s="1"/>
      <c r="AA52" s="1"/>
      <c r="AB52" s="1"/>
      <c r="AC52" s="1"/>
      <c r="AD52" s="1"/>
      <c r="AE52" s="1"/>
    </row>
    <row r="53" spans="1:31" s="13" customFormat="1" ht="27.95" customHeight="1" x14ac:dyDescent="0.25">
      <c r="A53" s="136" t="s">
        <v>70</v>
      </c>
      <c r="B53" s="116">
        <v>0.74</v>
      </c>
      <c r="C53" s="116">
        <v>1363.079</v>
      </c>
      <c r="D53" s="116">
        <v>1.008</v>
      </c>
      <c r="E53" s="116">
        <v>533.81399999999996</v>
      </c>
      <c r="F53" s="117">
        <v>1.889</v>
      </c>
      <c r="G53" s="20"/>
      <c r="H53" s="39"/>
      <c r="I53" s="347" t="s">
        <v>96</v>
      </c>
      <c r="J53" s="348"/>
      <c r="K53" s="116">
        <v>2.7170000000000001</v>
      </c>
      <c r="L53" s="116">
        <v>1491.1210000000001</v>
      </c>
      <c r="M53" s="116">
        <v>4.0510000000000002</v>
      </c>
      <c r="N53" s="116">
        <v>533.81399999999996</v>
      </c>
      <c r="O53" s="117">
        <v>7.5890000000000004</v>
      </c>
      <c r="P53" s="39"/>
      <c r="Q53" s="1"/>
      <c r="R53" s="1"/>
      <c r="S53" s="1"/>
      <c r="T53" s="1"/>
      <c r="U53" s="1"/>
      <c r="V53" s="1"/>
      <c r="W53" s="48"/>
      <c r="X53" s="1"/>
      <c r="Y53" s="1"/>
      <c r="Z53" s="1"/>
      <c r="AA53" s="1"/>
      <c r="AB53" s="1"/>
      <c r="AC53" s="1"/>
      <c r="AD53" s="1"/>
      <c r="AE53" s="1"/>
    </row>
    <row r="54" spans="1:31" s="13" customFormat="1" ht="27.95" customHeight="1" x14ac:dyDescent="0.25">
      <c r="A54" s="136" t="s">
        <v>166</v>
      </c>
      <c r="B54" s="118">
        <v>0.84199999999999997</v>
      </c>
      <c r="C54" s="118">
        <v>1373.9770000000001</v>
      </c>
      <c r="D54" s="118">
        <v>1.157</v>
      </c>
      <c r="E54" s="118">
        <v>548.952</v>
      </c>
      <c r="F54" s="119">
        <v>2.1080000000000001</v>
      </c>
      <c r="G54" s="20"/>
      <c r="H54" s="42"/>
      <c r="I54" s="347" t="s">
        <v>164</v>
      </c>
      <c r="J54" s="348"/>
      <c r="K54" s="118">
        <v>3.0760000000000001</v>
      </c>
      <c r="L54" s="118">
        <v>1502.951</v>
      </c>
      <c r="M54" s="118">
        <v>4.6239999999999997</v>
      </c>
      <c r="N54" s="118">
        <v>548.952</v>
      </c>
      <c r="O54" s="119">
        <v>8.423</v>
      </c>
      <c r="P54" s="42"/>
      <c r="Q54" s="1"/>
      <c r="R54" s="1"/>
      <c r="S54" s="1"/>
      <c r="T54" s="1"/>
      <c r="U54" s="1"/>
      <c r="V54" s="1"/>
      <c r="W54" s="48"/>
      <c r="X54" s="1"/>
      <c r="Y54" s="1"/>
      <c r="Z54" s="1"/>
      <c r="AA54" s="1"/>
      <c r="AB54" s="1"/>
      <c r="AC54" s="1"/>
      <c r="AD54" s="1"/>
      <c r="AE54" s="1"/>
    </row>
    <row r="55" spans="1:31" s="13" customFormat="1" ht="32.25" customHeight="1" x14ac:dyDescent="0.25">
      <c r="A55" s="136" t="s">
        <v>65</v>
      </c>
      <c r="B55" s="118">
        <v>0.81699999999999995</v>
      </c>
      <c r="C55" s="118">
        <v>915.46600000000001</v>
      </c>
      <c r="D55" s="118">
        <v>0.748</v>
      </c>
      <c r="E55" s="118">
        <v>564.42200000000003</v>
      </c>
      <c r="F55" s="119">
        <v>1.325</v>
      </c>
      <c r="G55" s="20"/>
      <c r="H55" s="42"/>
      <c r="I55" s="347" t="s">
        <v>20</v>
      </c>
      <c r="J55" s="348"/>
      <c r="K55" s="118">
        <v>2.992</v>
      </c>
      <c r="L55" s="118">
        <v>912.61400000000003</v>
      </c>
      <c r="M55" s="118">
        <v>2.7309999999999999</v>
      </c>
      <c r="N55" s="118">
        <v>564.42200000000003</v>
      </c>
      <c r="O55" s="119">
        <v>4.8380000000000001</v>
      </c>
      <c r="P55" s="42"/>
      <c r="Q55" s="1"/>
      <c r="R55" s="1"/>
      <c r="S55" s="1"/>
      <c r="T55" s="1"/>
      <c r="U55" s="1"/>
      <c r="V55" s="1"/>
      <c r="W55" s="48"/>
      <c r="X55" s="1"/>
      <c r="Y55" s="1"/>
      <c r="Z55" s="1"/>
      <c r="AA55" s="1"/>
      <c r="AB55" s="1"/>
      <c r="AC55" s="1"/>
      <c r="AD55" s="1"/>
      <c r="AE55" s="1"/>
    </row>
    <row r="56" spans="1:31" s="13" customFormat="1" ht="27.75" customHeight="1" x14ac:dyDescent="0.25">
      <c r="A56" s="136" t="s">
        <v>167</v>
      </c>
      <c r="B56" s="118">
        <v>0.86299999999999999</v>
      </c>
      <c r="C56" s="118">
        <v>1386.037</v>
      </c>
      <c r="D56" s="118">
        <v>1.196</v>
      </c>
      <c r="E56" s="118">
        <v>573.43600000000004</v>
      </c>
      <c r="F56" s="119">
        <v>2.085</v>
      </c>
      <c r="G56" s="20"/>
      <c r="H56" s="44"/>
      <c r="I56" s="347" t="s">
        <v>165</v>
      </c>
      <c r="J56" s="348"/>
      <c r="K56" s="118">
        <v>3.1760000000000002</v>
      </c>
      <c r="L56" s="118">
        <v>1516.2449999999999</v>
      </c>
      <c r="M56" s="118">
        <v>4.8150000000000004</v>
      </c>
      <c r="N56" s="118">
        <v>573.43600000000004</v>
      </c>
      <c r="O56" s="119">
        <v>8.3970000000000002</v>
      </c>
      <c r="P56" s="44"/>
      <c r="Q56" s="1"/>
      <c r="R56" s="1"/>
      <c r="S56" s="1"/>
      <c r="T56" s="1"/>
      <c r="U56" s="1"/>
      <c r="V56" s="1"/>
      <c r="W56" s="48"/>
      <c r="X56" s="1"/>
      <c r="Y56" s="1"/>
      <c r="Z56" s="1"/>
      <c r="AA56" s="1"/>
      <c r="AB56" s="1"/>
      <c r="AC56" s="1"/>
      <c r="AD56" s="1"/>
      <c r="AE56" s="1"/>
    </row>
    <row r="57" spans="1:31" s="13" customFormat="1" ht="35.25" customHeight="1" thickBot="1" x14ac:dyDescent="0.35">
      <c r="A57" s="137" t="s">
        <v>22</v>
      </c>
      <c r="B57" s="115">
        <v>3.262</v>
      </c>
      <c r="C57" s="115">
        <v>0</v>
      </c>
      <c r="D57" s="115">
        <v>4.109</v>
      </c>
      <c r="E57" s="115">
        <v>0</v>
      </c>
      <c r="F57" s="115">
        <v>7.407</v>
      </c>
      <c r="G57" s="49"/>
      <c r="H57" s="39"/>
      <c r="I57" s="326" t="s">
        <v>22</v>
      </c>
      <c r="J57" s="327"/>
      <c r="K57" s="115">
        <v>11.961</v>
      </c>
      <c r="L57" s="115">
        <v>0</v>
      </c>
      <c r="M57" s="115">
        <v>16.221</v>
      </c>
      <c r="N57" s="115">
        <v>0</v>
      </c>
      <c r="O57" s="115">
        <v>29.247</v>
      </c>
      <c r="P57" s="39"/>
      <c r="Q57" s="1"/>
      <c r="R57" s="1"/>
      <c r="S57" s="1"/>
      <c r="T57" s="1"/>
      <c r="U57" s="1"/>
      <c r="V57" s="1"/>
      <c r="W57" s="48"/>
      <c r="X57" s="1"/>
      <c r="Y57" s="1"/>
      <c r="Z57" s="1"/>
      <c r="AA57" s="1"/>
      <c r="AB57" s="1"/>
      <c r="AC57" s="1"/>
      <c r="AD57" s="1"/>
      <c r="AE57" s="1"/>
    </row>
    <row r="58" spans="1:31" s="13" customFormat="1" ht="26.1" customHeight="1" thickBot="1" x14ac:dyDescent="0.35">
      <c r="A58" s="53"/>
      <c r="B58" s="53"/>
      <c r="C58" s="53"/>
      <c r="D58" s="53"/>
      <c r="E58" s="268" t="s">
        <v>57</v>
      </c>
      <c r="F58" s="268"/>
      <c r="G58" s="268"/>
      <c r="H58" s="268"/>
      <c r="I58" s="268"/>
      <c r="J58" s="268"/>
      <c r="K58" s="268"/>
      <c r="L58" s="52"/>
      <c r="M58" s="52"/>
      <c r="N58" s="52"/>
      <c r="O58" s="39"/>
      <c r="P58" s="39"/>
      <c r="Q58" s="1"/>
      <c r="R58" s="1"/>
      <c r="S58" s="1"/>
      <c r="T58" s="1"/>
      <c r="U58" s="1"/>
      <c r="V58" s="1"/>
      <c r="W58" s="48"/>
      <c r="X58" s="1"/>
      <c r="Y58" s="1"/>
      <c r="Z58" s="1"/>
      <c r="AA58" s="1"/>
      <c r="AB58" s="1"/>
      <c r="AC58" s="1"/>
      <c r="AD58" s="1"/>
      <c r="AE58" s="1"/>
    </row>
    <row r="59" spans="1:31" s="13" customFormat="1" ht="47.25" customHeight="1" x14ac:dyDescent="0.3">
      <c r="E59" s="328" t="s">
        <v>67</v>
      </c>
      <c r="F59" s="329"/>
      <c r="G59" s="36" t="s">
        <v>73</v>
      </c>
      <c r="H59" s="36" t="s">
        <v>144</v>
      </c>
      <c r="I59" s="36" t="s">
        <v>145</v>
      </c>
      <c r="J59" s="36" t="s">
        <v>146</v>
      </c>
      <c r="K59" s="47" t="s">
        <v>71</v>
      </c>
      <c r="L59" s="39"/>
      <c r="M59" s="1"/>
      <c r="N59" s="39"/>
      <c r="O59" s="1"/>
      <c r="P59" s="39"/>
      <c r="Q59" s="1"/>
      <c r="R59" s="1"/>
      <c r="S59" s="1"/>
      <c r="T59" s="1"/>
      <c r="U59" s="1"/>
      <c r="V59" s="1"/>
      <c r="W59" s="48"/>
      <c r="X59" s="1"/>
      <c r="Y59" s="1"/>
      <c r="Z59" s="1"/>
      <c r="AA59" s="1"/>
      <c r="AB59" s="1"/>
      <c r="AC59" s="1"/>
      <c r="AD59" s="1"/>
      <c r="AE59" s="1"/>
    </row>
    <row r="60" spans="1:31" s="13" customFormat="1" ht="39.75" customHeight="1" x14ac:dyDescent="0.3">
      <c r="E60" s="330" t="s">
        <v>96</v>
      </c>
      <c r="F60" s="331"/>
      <c r="G60" s="116">
        <v>0</v>
      </c>
      <c r="H60" s="116">
        <v>4.3929999999999998</v>
      </c>
      <c r="I60" s="116">
        <v>0</v>
      </c>
      <c r="J60" s="116">
        <v>533.81399999999996</v>
      </c>
      <c r="K60" s="117">
        <v>0</v>
      </c>
      <c r="L60" s="39"/>
      <c r="M60" s="1"/>
      <c r="N60" s="39"/>
      <c r="O60" s="1"/>
      <c r="P60" s="39"/>
      <c r="Q60" s="1"/>
      <c r="R60" s="1"/>
      <c r="S60" s="1"/>
      <c r="T60" s="1"/>
      <c r="U60" s="1"/>
      <c r="V60" s="1"/>
      <c r="W60" s="48"/>
      <c r="X60" s="1"/>
      <c r="Y60" s="1"/>
      <c r="Z60" s="1"/>
      <c r="AA60" s="1"/>
      <c r="AB60" s="1"/>
      <c r="AC60" s="1"/>
      <c r="AD60" s="1"/>
      <c r="AE60" s="1"/>
    </row>
    <row r="61" spans="1:31" s="13" customFormat="1" ht="26.1" customHeight="1" x14ac:dyDescent="0.3">
      <c r="E61" s="330" t="s">
        <v>160</v>
      </c>
      <c r="F61" s="331"/>
      <c r="G61" s="118">
        <v>2.5139999999999998</v>
      </c>
      <c r="H61" s="118">
        <v>4.7279999999999998</v>
      </c>
      <c r="I61" s="118">
        <v>6.5250000000000004</v>
      </c>
      <c r="J61" s="118">
        <v>548.952</v>
      </c>
      <c r="K61" s="119">
        <v>11.885999999999999</v>
      </c>
      <c r="L61" s="39"/>
      <c r="M61" s="1"/>
      <c r="N61" s="39"/>
      <c r="O61" s="1"/>
      <c r="P61" s="39"/>
      <c r="Q61" s="1"/>
      <c r="R61" s="1"/>
      <c r="S61" s="1"/>
      <c r="T61" s="1"/>
      <c r="U61" s="1"/>
      <c r="V61" s="1"/>
      <c r="W61" s="48"/>
      <c r="X61" s="1"/>
      <c r="Y61" s="1"/>
      <c r="Z61" s="1"/>
      <c r="AA61" s="1"/>
      <c r="AB61" s="1"/>
      <c r="AC61" s="1"/>
      <c r="AD61" s="1"/>
      <c r="AE61" s="1"/>
    </row>
    <row r="62" spans="1:31" s="13" customFormat="1" ht="26.1" customHeight="1" x14ac:dyDescent="0.3">
      <c r="E62" s="330" t="s">
        <v>20</v>
      </c>
      <c r="F62" s="331"/>
      <c r="G62" s="118">
        <v>3.444</v>
      </c>
      <c r="H62" s="118">
        <v>5.3780000000000001</v>
      </c>
      <c r="I62" s="118">
        <v>10.455</v>
      </c>
      <c r="J62" s="118">
        <v>564.42200000000003</v>
      </c>
      <c r="K62" s="119">
        <v>18.523</v>
      </c>
      <c r="L62" s="39"/>
      <c r="M62" s="1"/>
      <c r="N62" s="39"/>
      <c r="O62" s="1"/>
      <c r="P62" s="39"/>
      <c r="Q62" s="1"/>
      <c r="R62" s="1"/>
      <c r="S62" s="1"/>
      <c r="T62" s="1"/>
      <c r="U62" s="1"/>
      <c r="V62" s="1"/>
      <c r="W62" s="48"/>
      <c r="X62" s="1"/>
      <c r="Y62" s="1"/>
      <c r="Z62" s="1"/>
      <c r="AA62" s="1"/>
      <c r="AB62" s="1"/>
      <c r="AC62" s="1"/>
      <c r="AD62" s="1"/>
      <c r="AE62" s="1"/>
    </row>
    <row r="63" spans="1:31" s="13" customFormat="1" ht="26.1" customHeight="1" x14ac:dyDescent="0.3">
      <c r="E63" s="330" t="s">
        <v>161</v>
      </c>
      <c r="F63" s="331"/>
      <c r="G63" s="118">
        <v>4.2039999999999997</v>
      </c>
      <c r="H63" s="118">
        <v>7.298</v>
      </c>
      <c r="I63" s="118">
        <v>17.594999999999999</v>
      </c>
      <c r="J63" s="118">
        <v>573.43600000000004</v>
      </c>
      <c r="K63" s="119">
        <v>30.684000000000001</v>
      </c>
      <c r="L63" s="39"/>
      <c r="M63" s="1"/>
      <c r="N63" s="39"/>
      <c r="O63" s="1"/>
      <c r="P63" s="39"/>
      <c r="Q63" s="1"/>
      <c r="R63" s="1"/>
      <c r="S63" s="1"/>
      <c r="T63" s="1"/>
      <c r="U63" s="1"/>
      <c r="V63" s="1"/>
      <c r="W63" s="48"/>
      <c r="X63" s="1"/>
      <c r="Y63" s="1"/>
      <c r="Z63" s="1"/>
      <c r="AA63" s="1"/>
      <c r="AB63" s="1"/>
      <c r="AC63" s="1"/>
      <c r="AD63" s="1"/>
      <c r="AE63" s="1"/>
    </row>
    <row r="64" spans="1:31" s="13" customFormat="1" ht="26.1" customHeight="1" thickBot="1" x14ac:dyDescent="0.35">
      <c r="E64" s="316" t="s">
        <v>22</v>
      </c>
      <c r="F64" s="317"/>
      <c r="G64" s="115">
        <v>10.161999999999999</v>
      </c>
      <c r="H64" s="115">
        <v>0</v>
      </c>
      <c r="I64" s="115">
        <v>34.575000000000003</v>
      </c>
      <c r="J64" s="115">
        <v>0</v>
      </c>
      <c r="K64" s="115">
        <v>61.094000000000001</v>
      </c>
      <c r="L64" s="39"/>
      <c r="M64" s="1"/>
      <c r="N64" s="39"/>
      <c r="O64" s="1"/>
      <c r="P64" s="39"/>
      <c r="Q64" s="1"/>
      <c r="R64" s="1"/>
      <c r="S64" s="1"/>
      <c r="T64" s="1"/>
      <c r="U64" s="1"/>
      <c r="V64" s="1"/>
      <c r="W64" s="48"/>
      <c r="X64" s="1"/>
      <c r="Y64" s="1"/>
      <c r="Z64" s="1"/>
      <c r="AA64" s="1"/>
      <c r="AB64" s="1"/>
      <c r="AC64" s="1"/>
      <c r="AD64" s="1"/>
      <c r="AE64" s="1"/>
    </row>
    <row r="65" spans="1:31" s="13" customFormat="1" ht="18.75" customHeight="1" x14ac:dyDescent="0.2">
      <c r="E65" s="100"/>
      <c r="F65" s="100"/>
      <c r="G65" s="101"/>
      <c r="H65" s="101"/>
      <c r="I65" s="101"/>
      <c r="J65" s="101"/>
      <c r="K65" s="101"/>
      <c r="L65" s="52"/>
      <c r="M65" s="52"/>
      <c r="N65" s="52"/>
      <c r="O65" s="39"/>
      <c r="P65" s="39"/>
      <c r="Q65" s="1"/>
      <c r="R65" s="1"/>
      <c r="S65" s="1"/>
      <c r="T65" s="1"/>
      <c r="U65" s="1"/>
      <c r="V65" s="1"/>
      <c r="W65" s="48"/>
      <c r="X65" s="1"/>
      <c r="Y65" s="1"/>
      <c r="Z65" s="1"/>
      <c r="AA65" s="1"/>
      <c r="AB65" s="1"/>
      <c r="AC65" s="1"/>
      <c r="AD65" s="1"/>
      <c r="AE65" s="1"/>
    </row>
    <row r="66" spans="1:31" s="13" customFormat="1" ht="26.1" customHeight="1" x14ac:dyDescent="0.3">
      <c r="A66" s="274" t="s">
        <v>97</v>
      </c>
      <c r="B66" s="274"/>
      <c r="C66" s="274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4"/>
      <c r="R66" s="1"/>
      <c r="S66" s="1"/>
      <c r="T66" s="1"/>
      <c r="U66" s="1"/>
      <c r="V66" s="1"/>
      <c r="W66" s="48"/>
      <c r="X66" s="1"/>
      <c r="Y66" s="1"/>
      <c r="Z66" s="1"/>
      <c r="AA66" s="1"/>
      <c r="AB66" s="1"/>
      <c r="AC66" s="1"/>
      <c r="AD66" s="1"/>
      <c r="AE66" s="1"/>
    </row>
    <row r="67" spans="1:31" s="13" customFormat="1" ht="26.1" customHeight="1" thickBot="1" x14ac:dyDescent="0.35">
      <c r="A67" s="268" t="s">
        <v>98</v>
      </c>
      <c r="B67" s="268"/>
      <c r="C67" s="268"/>
      <c r="D67" s="268"/>
      <c r="E67" s="268"/>
      <c r="F67" s="268"/>
      <c r="G67" s="53"/>
      <c r="I67" s="268" t="s">
        <v>99</v>
      </c>
      <c r="J67" s="268"/>
      <c r="K67" s="268"/>
      <c r="L67" s="268"/>
      <c r="M67" s="268"/>
      <c r="N67" s="268"/>
      <c r="O67" s="268"/>
      <c r="P67" s="39"/>
      <c r="Q67" s="1"/>
      <c r="R67" s="1"/>
      <c r="S67" s="1"/>
      <c r="T67" s="1"/>
      <c r="U67" s="1"/>
      <c r="V67" s="1"/>
      <c r="W67" s="48"/>
      <c r="X67" s="1"/>
      <c r="Y67" s="1"/>
      <c r="Z67" s="1"/>
      <c r="AA67" s="1"/>
      <c r="AB67" s="1"/>
      <c r="AC67" s="1"/>
      <c r="AD67" s="1"/>
      <c r="AE67" s="1"/>
    </row>
    <row r="68" spans="1:31" s="13" customFormat="1" ht="43.5" customHeight="1" x14ac:dyDescent="0.3">
      <c r="A68" s="138" t="s">
        <v>67</v>
      </c>
      <c r="B68" s="36" t="s">
        <v>147</v>
      </c>
      <c r="C68" s="36" t="s">
        <v>148</v>
      </c>
      <c r="D68" s="36" t="s">
        <v>149</v>
      </c>
      <c r="E68" s="36" t="s">
        <v>150</v>
      </c>
      <c r="F68" s="47" t="s">
        <v>151</v>
      </c>
      <c r="G68" s="53"/>
      <c r="I68" s="311" t="s">
        <v>67</v>
      </c>
      <c r="J68" s="312"/>
      <c r="K68" s="36" t="s">
        <v>147</v>
      </c>
      <c r="L68" s="36" t="s">
        <v>152</v>
      </c>
      <c r="M68" s="36" t="s">
        <v>149</v>
      </c>
      <c r="N68" s="36" t="s">
        <v>150</v>
      </c>
      <c r="O68" s="47" t="s">
        <v>151</v>
      </c>
      <c r="P68" s="39"/>
      <c r="Q68" s="1"/>
      <c r="R68" s="1"/>
      <c r="S68" s="1"/>
      <c r="T68" s="1"/>
      <c r="U68" s="1"/>
      <c r="V68" s="1"/>
      <c r="W68" s="48"/>
      <c r="X68" s="1"/>
      <c r="Y68" s="1"/>
      <c r="Z68" s="1"/>
      <c r="AA68" s="1"/>
      <c r="AB68" s="1"/>
      <c r="AC68" s="1"/>
      <c r="AD68" s="1"/>
      <c r="AE68" s="1"/>
    </row>
    <row r="69" spans="1:31" s="13" customFormat="1" ht="26.1" customHeight="1" x14ac:dyDescent="0.3">
      <c r="A69" s="136" t="s">
        <v>70</v>
      </c>
      <c r="B69" s="121">
        <v>0</v>
      </c>
      <c r="C69" s="122">
        <v>281780.71000000002</v>
      </c>
      <c r="D69" s="121">
        <v>0</v>
      </c>
      <c r="E69" s="121">
        <v>533.81399999999996</v>
      </c>
      <c r="F69" s="123">
        <v>0</v>
      </c>
      <c r="G69" s="53"/>
      <c r="I69" s="260" t="s">
        <v>96</v>
      </c>
      <c r="J69" s="261"/>
      <c r="K69" s="121">
        <v>0</v>
      </c>
      <c r="L69" s="122">
        <v>386214.40000000002</v>
      </c>
      <c r="M69" s="121">
        <v>0</v>
      </c>
      <c r="N69" s="121">
        <v>533.81399999999996</v>
      </c>
      <c r="O69" s="123">
        <v>0</v>
      </c>
      <c r="P69" s="39"/>
      <c r="Q69" s="1"/>
      <c r="R69" s="1"/>
      <c r="S69" s="1"/>
      <c r="T69" s="1"/>
      <c r="U69" s="1"/>
      <c r="V69" s="1"/>
      <c r="W69" s="48"/>
      <c r="X69" s="1"/>
      <c r="Y69" s="1"/>
      <c r="Z69" s="1"/>
      <c r="AA69" s="1"/>
      <c r="AB69" s="1"/>
      <c r="AC69" s="1"/>
      <c r="AD69" s="1"/>
      <c r="AE69" s="1"/>
    </row>
    <row r="70" spans="1:31" s="13" customFormat="1" ht="26.1" customHeight="1" x14ac:dyDescent="0.3">
      <c r="A70" s="136" t="s">
        <v>166</v>
      </c>
      <c r="B70" s="124">
        <v>1.256</v>
      </c>
      <c r="C70" s="122">
        <v>281780.71000000002</v>
      </c>
      <c r="D70" s="121">
        <v>0.35399999999999998</v>
      </c>
      <c r="E70" s="124">
        <v>548.952</v>
      </c>
      <c r="F70" s="125">
        <v>0.64500000000000002</v>
      </c>
      <c r="G70" s="53"/>
      <c r="I70" s="260" t="s">
        <v>164</v>
      </c>
      <c r="J70" s="261"/>
      <c r="K70" s="124">
        <v>4.0940000000000003</v>
      </c>
      <c r="L70" s="122">
        <v>383371.85</v>
      </c>
      <c r="M70" s="124">
        <v>1.57</v>
      </c>
      <c r="N70" s="124">
        <v>548.952</v>
      </c>
      <c r="O70" s="125">
        <v>2.859</v>
      </c>
      <c r="P70" s="39"/>
      <c r="Q70" s="1"/>
      <c r="R70" s="1"/>
      <c r="S70" s="1"/>
      <c r="T70" s="1"/>
      <c r="U70" s="1"/>
      <c r="V70" s="1"/>
      <c r="W70" s="48"/>
      <c r="X70" s="1"/>
      <c r="Y70" s="1"/>
      <c r="Z70" s="1"/>
      <c r="AA70" s="1"/>
      <c r="AB70" s="1"/>
      <c r="AC70" s="1"/>
      <c r="AD70" s="1"/>
      <c r="AE70" s="1"/>
    </row>
    <row r="71" spans="1:31" s="13" customFormat="1" ht="26.1" customHeight="1" x14ac:dyDescent="0.3">
      <c r="A71" s="136" t="s">
        <v>65</v>
      </c>
      <c r="B71" s="121">
        <v>1.5469999999999999</v>
      </c>
      <c r="C71" s="122">
        <v>256612.93</v>
      </c>
      <c r="D71" s="121">
        <v>0.39700000000000002</v>
      </c>
      <c r="E71" s="124">
        <v>564.42200000000003</v>
      </c>
      <c r="F71" s="119">
        <v>0.70299999999999996</v>
      </c>
      <c r="G71" s="53"/>
      <c r="I71" s="260" t="s">
        <v>20</v>
      </c>
      <c r="J71" s="261"/>
      <c r="K71" s="124">
        <v>5.1150000000000002</v>
      </c>
      <c r="L71" s="122">
        <v>383371.85</v>
      </c>
      <c r="M71" s="124">
        <v>1.9610000000000001</v>
      </c>
      <c r="N71" s="124">
        <v>564.42200000000003</v>
      </c>
      <c r="O71" s="125">
        <v>3.4740000000000002</v>
      </c>
      <c r="P71" s="39"/>
      <c r="Q71" s="1"/>
      <c r="R71" s="1"/>
      <c r="S71" s="1"/>
      <c r="T71" s="1"/>
      <c r="U71" s="1"/>
      <c r="V71" s="1"/>
      <c r="W71" s="48"/>
      <c r="X71" s="1"/>
      <c r="Y71" s="1"/>
      <c r="Z71" s="1"/>
      <c r="AA71" s="1"/>
      <c r="AB71" s="1"/>
      <c r="AC71" s="1"/>
      <c r="AD71" s="1"/>
      <c r="AE71" s="1"/>
    </row>
    <row r="72" spans="1:31" s="13" customFormat="1" ht="26.1" customHeight="1" x14ac:dyDescent="0.3">
      <c r="A72" s="136" t="s">
        <v>167</v>
      </c>
      <c r="B72" s="118">
        <v>1.5960000000000001</v>
      </c>
      <c r="C72" s="127">
        <v>281780.71000000002</v>
      </c>
      <c r="D72" s="118">
        <v>0.45</v>
      </c>
      <c r="E72" s="118">
        <v>573.43600000000004</v>
      </c>
      <c r="F72" s="119">
        <v>0.78400000000000003</v>
      </c>
      <c r="G72" s="53"/>
      <c r="I72" s="260" t="s">
        <v>165</v>
      </c>
      <c r="J72" s="261"/>
      <c r="K72" s="124">
        <v>6.141</v>
      </c>
      <c r="L72" s="122">
        <v>383371.85</v>
      </c>
      <c r="M72" s="124">
        <v>2.3540000000000001</v>
      </c>
      <c r="N72" s="124">
        <v>573.43600000000004</v>
      </c>
      <c r="O72" s="125">
        <v>4.1050000000000004</v>
      </c>
      <c r="P72" s="39"/>
      <c r="Q72" s="1"/>
      <c r="R72" s="1"/>
      <c r="S72" s="1"/>
      <c r="T72" s="1"/>
      <c r="U72" s="1"/>
      <c r="V72" s="1"/>
      <c r="W72" s="48"/>
      <c r="X72" s="1"/>
      <c r="Y72" s="1"/>
      <c r="Z72" s="1"/>
      <c r="AA72" s="1"/>
      <c r="AB72" s="1"/>
      <c r="AC72" s="1"/>
      <c r="AD72" s="1"/>
      <c r="AE72" s="1"/>
    </row>
    <row r="73" spans="1:31" s="13" customFormat="1" ht="32.25" customHeight="1" thickBot="1" x14ac:dyDescent="0.35">
      <c r="A73" s="137" t="s">
        <v>22</v>
      </c>
      <c r="B73" s="115">
        <f>SUM(B69:B72)</f>
        <v>4.399</v>
      </c>
      <c r="C73" s="115">
        <v>0</v>
      </c>
      <c r="D73" s="115">
        <f>SUM(D69:D72)</f>
        <v>1.2010000000000001</v>
      </c>
      <c r="E73" s="115">
        <v>0</v>
      </c>
      <c r="F73" s="128">
        <f>SUM(F69:F72)</f>
        <v>2.1319999999999997</v>
      </c>
      <c r="G73" s="53"/>
      <c r="I73" s="316" t="s">
        <v>22</v>
      </c>
      <c r="J73" s="317"/>
      <c r="K73" s="115">
        <f>SUM(K69:K72)</f>
        <v>15.35</v>
      </c>
      <c r="L73" s="126">
        <v>0</v>
      </c>
      <c r="M73" s="115">
        <f>SUM(M69:M72)</f>
        <v>5.8849999999999998</v>
      </c>
      <c r="N73" s="115">
        <v>0</v>
      </c>
      <c r="O73" s="115">
        <f>SUM(O69:O72)</f>
        <v>10.438000000000001</v>
      </c>
      <c r="P73" s="39"/>
      <c r="Q73" s="1"/>
      <c r="R73" s="1"/>
      <c r="S73" s="1"/>
      <c r="T73" s="1"/>
      <c r="U73" s="1"/>
      <c r="V73" s="1"/>
      <c r="W73" s="48"/>
      <c r="X73" s="1"/>
      <c r="Y73" s="1"/>
      <c r="Z73" s="1"/>
      <c r="AA73" s="1"/>
      <c r="AB73" s="1"/>
      <c r="AC73" s="1"/>
      <c r="AD73" s="1"/>
      <c r="AE73" s="1"/>
    </row>
    <row r="74" spans="1:31" s="13" customFormat="1" ht="26.1" customHeight="1" x14ac:dyDescent="0.3">
      <c r="A74" s="87"/>
      <c r="B74" s="52"/>
      <c r="C74" s="52"/>
      <c r="D74" s="52"/>
      <c r="E74" s="52"/>
      <c r="F74" s="52"/>
      <c r="G74" s="53"/>
      <c r="H74" s="53"/>
      <c r="I74" s="51"/>
      <c r="J74" s="51"/>
      <c r="K74" s="51"/>
      <c r="L74" s="52"/>
      <c r="M74" s="52"/>
      <c r="N74" s="52"/>
      <c r="O74" s="39"/>
      <c r="P74" s="39"/>
      <c r="Q74" s="1"/>
      <c r="R74" s="1"/>
      <c r="S74" s="1"/>
      <c r="T74" s="1"/>
      <c r="U74" s="1"/>
      <c r="V74" s="1"/>
      <c r="W74" s="48"/>
      <c r="X74" s="1"/>
      <c r="Y74" s="1"/>
      <c r="Z74" s="1"/>
      <c r="AA74" s="1"/>
      <c r="AB74" s="1"/>
      <c r="AC74" s="1"/>
      <c r="AD74" s="1"/>
      <c r="AE74" s="1"/>
    </row>
    <row r="75" spans="1:31" s="13" customFormat="1" ht="26.1" customHeight="1" x14ac:dyDescent="0.4">
      <c r="A75" s="276" t="s">
        <v>72</v>
      </c>
      <c r="B75" s="276"/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  <c r="O75" s="276"/>
      <c r="P75" s="276"/>
      <c r="Q75" s="276"/>
      <c r="R75" s="1"/>
      <c r="S75" s="1"/>
      <c r="T75" s="1"/>
      <c r="U75" s="1"/>
      <c r="V75" s="1"/>
      <c r="W75" s="48"/>
      <c r="X75" s="1"/>
      <c r="Y75" s="1"/>
      <c r="Z75" s="1"/>
      <c r="AA75" s="1"/>
      <c r="AB75" s="1"/>
      <c r="AC75" s="1"/>
      <c r="AD75" s="1"/>
      <c r="AE75" s="1"/>
    </row>
    <row r="76" spans="1:31" s="13" customFormat="1" ht="26.1" customHeight="1" x14ac:dyDescent="0.3">
      <c r="A76" s="73"/>
      <c r="B76" s="73"/>
      <c r="C76" s="73"/>
      <c r="D76" s="73"/>
      <c r="E76" s="73"/>
      <c r="F76" s="73"/>
      <c r="G76" s="53"/>
      <c r="H76" s="53"/>
      <c r="I76" s="51"/>
      <c r="J76" s="51"/>
      <c r="K76" s="51"/>
      <c r="L76" s="52"/>
      <c r="M76" s="52"/>
      <c r="N76" s="52"/>
      <c r="O76" s="39"/>
      <c r="P76" s="39"/>
      <c r="Q76" s="1"/>
      <c r="R76" s="1"/>
      <c r="S76" s="1"/>
      <c r="T76" s="1"/>
      <c r="U76" s="1"/>
      <c r="V76" s="1"/>
      <c r="W76" s="48"/>
      <c r="X76" s="1"/>
      <c r="Y76" s="1"/>
      <c r="Z76" s="1"/>
      <c r="AA76" s="1"/>
      <c r="AB76" s="1"/>
      <c r="AC76" s="1"/>
      <c r="AD76" s="1"/>
      <c r="AE76" s="1"/>
    </row>
    <row r="77" spans="1:31" s="13" customFormat="1" ht="26.1" customHeight="1" x14ac:dyDescent="0.3">
      <c r="A77" s="274" t="s">
        <v>58</v>
      </c>
      <c r="B77" s="27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1"/>
      <c r="S77" s="1"/>
      <c r="T77" s="1"/>
      <c r="U77" s="1"/>
      <c r="V77" s="1"/>
      <c r="W77" s="48"/>
      <c r="X77" s="1"/>
      <c r="Y77" s="1"/>
      <c r="Z77" s="1"/>
      <c r="AA77" s="1"/>
      <c r="AB77" s="1"/>
      <c r="AC77" s="1"/>
      <c r="AD77" s="1"/>
      <c r="AE77" s="1"/>
    </row>
    <row r="78" spans="1:31" s="13" customFormat="1" ht="26.1" customHeight="1" thickBot="1" x14ac:dyDescent="0.35">
      <c r="A78" s="35"/>
      <c r="B78" s="20"/>
      <c r="C78" s="20"/>
      <c r="D78" s="20"/>
      <c r="E78" s="20"/>
      <c r="G78" s="53"/>
      <c r="H78" s="53"/>
      <c r="I78" s="51"/>
      <c r="J78" s="51"/>
      <c r="K78" s="51"/>
      <c r="L78" s="52"/>
      <c r="M78" s="52"/>
      <c r="N78" s="52"/>
      <c r="O78" s="39"/>
      <c r="P78" s="39"/>
      <c r="Q78" s="1"/>
      <c r="R78" s="1"/>
      <c r="S78" s="1"/>
      <c r="T78" s="1"/>
      <c r="U78" s="1"/>
      <c r="V78" s="1"/>
      <c r="W78" s="48"/>
      <c r="X78" s="1"/>
      <c r="Y78" s="1"/>
      <c r="Z78" s="1"/>
      <c r="AA78" s="1"/>
      <c r="AB78" s="1"/>
      <c r="AC78" s="1"/>
      <c r="AD78" s="1"/>
      <c r="AE78" s="1"/>
    </row>
    <row r="79" spans="1:31" s="13" customFormat="1" ht="65.25" customHeight="1" x14ac:dyDescent="0.25">
      <c r="E79" s="311" t="s">
        <v>67</v>
      </c>
      <c r="F79" s="312"/>
      <c r="G79" s="36" t="s">
        <v>153</v>
      </c>
      <c r="H79" s="36" t="s">
        <v>154</v>
      </c>
      <c r="I79" s="36" t="s">
        <v>155</v>
      </c>
      <c r="J79" s="36" t="s">
        <v>156</v>
      </c>
      <c r="K79" s="37" t="s">
        <v>157</v>
      </c>
      <c r="L79" s="52"/>
      <c r="M79" s="52"/>
      <c r="N79" s="52"/>
      <c r="O79" s="39"/>
      <c r="P79" s="39"/>
      <c r="Q79" s="1"/>
      <c r="R79" s="1"/>
      <c r="S79" s="1"/>
      <c r="T79" s="1"/>
      <c r="U79" s="1"/>
      <c r="V79" s="1"/>
      <c r="W79" s="48"/>
      <c r="X79" s="1"/>
      <c r="Y79" s="1"/>
      <c r="Z79" s="1"/>
      <c r="AA79" s="1"/>
      <c r="AB79" s="1"/>
      <c r="AC79" s="1"/>
      <c r="AD79" s="1"/>
      <c r="AE79" s="1"/>
    </row>
    <row r="80" spans="1:31" s="13" customFormat="1" ht="26.1" customHeight="1" x14ac:dyDescent="0.25">
      <c r="E80" s="260" t="s">
        <v>96</v>
      </c>
      <c r="F80" s="261"/>
      <c r="G80" s="116">
        <v>3.3420000000000001</v>
      </c>
      <c r="H80" s="116">
        <v>66.605999999999995</v>
      </c>
      <c r="I80" s="116">
        <v>222.57400000000001</v>
      </c>
      <c r="J80" s="116">
        <v>534.64099999999996</v>
      </c>
      <c r="K80" s="117">
        <v>118.997</v>
      </c>
      <c r="L80" s="52"/>
      <c r="M80" s="52"/>
      <c r="N80" s="52"/>
      <c r="O80" s="39"/>
      <c r="P80" s="39"/>
      <c r="Q80" s="1"/>
      <c r="R80" s="1"/>
      <c r="S80" s="1"/>
      <c r="T80" s="1"/>
      <c r="U80" s="1"/>
      <c r="V80" s="1"/>
      <c r="W80" s="48"/>
      <c r="X80" s="1"/>
      <c r="Y80" s="1"/>
      <c r="Z80" s="1"/>
      <c r="AA80" s="1"/>
      <c r="AB80" s="1"/>
      <c r="AC80" s="1"/>
      <c r="AD80" s="1"/>
      <c r="AE80" s="1"/>
    </row>
    <row r="81" spans="1:31" s="13" customFormat="1" ht="26.1" customHeight="1" x14ac:dyDescent="0.25">
      <c r="E81" s="260" t="s">
        <v>164</v>
      </c>
      <c r="F81" s="261"/>
      <c r="G81" s="118">
        <v>2.0880000000000001</v>
      </c>
      <c r="H81" s="118">
        <v>74.796000000000006</v>
      </c>
      <c r="I81" s="118">
        <v>156.14400000000001</v>
      </c>
      <c r="J81" s="118">
        <v>552.404</v>
      </c>
      <c r="K81" s="119">
        <v>86.254999999999995</v>
      </c>
      <c r="L81" s="52"/>
      <c r="M81" s="52"/>
      <c r="N81" s="52"/>
      <c r="O81" s="39"/>
      <c r="P81" s="39"/>
      <c r="Q81" s="1"/>
      <c r="R81" s="1"/>
      <c r="S81" s="1"/>
      <c r="T81" s="1"/>
      <c r="U81" s="1"/>
      <c r="V81" s="1"/>
      <c r="W81" s="48"/>
      <c r="X81" s="1"/>
      <c r="Y81" s="1"/>
      <c r="Z81" s="1"/>
      <c r="AA81" s="1"/>
      <c r="AB81" s="1"/>
      <c r="AC81" s="1"/>
      <c r="AD81" s="1"/>
      <c r="AE81" s="1"/>
    </row>
    <row r="82" spans="1:31" s="13" customFormat="1" ht="26.1" customHeight="1" x14ac:dyDescent="0.25">
      <c r="E82" s="260" t="s">
        <v>20</v>
      </c>
      <c r="F82" s="261"/>
      <c r="G82" s="116">
        <v>3.0590000000000002</v>
      </c>
      <c r="H82" s="116">
        <v>74.097999999999999</v>
      </c>
      <c r="I82" s="116">
        <v>226.66</v>
      </c>
      <c r="J82" s="116">
        <v>563.97799999999995</v>
      </c>
      <c r="K82" s="117">
        <v>127.831</v>
      </c>
      <c r="L82" s="52"/>
      <c r="M82" s="102"/>
      <c r="N82" s="52"/>
      <c r="O82" s="39"/>
      <c r="P82" s="39"/>
      <c r="Q82" s="1"/>
      <c r="R82" s="1"/>
      <c r="S82" s="1"/>
      <c r="T82" s="1"/>
      <c r="U82" s="1"/>
      <c r="V82" s="1"/>
      <c r="W82" s="48"/>
      <c r="X82" s="1"/>
      <c r="Y82" s="1"/>
      <c r="Z82" s="1"/>
      <c r="AA82" s="1"/>
      <c r="AB82" s="1"/>
      <c r="AC82" s="1"/>
      <c r="AD82" s="1"/>
      <c r="AE82" s="1"/>
    </row>
    <row r="83" spans="1:31" s="13" customFormat="1" ht="26.1" customHeight="1" x14ac:dyDescent="0.25">
      <c r="E83" s="260" t="s">
        <v>165</v>
      </c>
      <c r="F83" s="261"/>
      <c r="G83" s="118">
        <v>2.093</v>
      </c>
      <c r="H83" s="118">
        <v>64.168999999999997</v>
      </c>
      <c r="I83" s="116">
        <v>134.30600000000001</v>
      </c>
      <c r="J83" s="118">
        <v>575.70600000000002</v>
      </c>
      <c r="K83" s="117">
        <v>77.320999999999998</v>
      </c>
      <c r="L83" s="52"/>
      <c r="M83" s="52"/>
      <c r="N83" s="52"/>
      <c r="O83" s="39"/>
      <c r="P83" s="39"/>
      <c r="Q83" s="1"/>
      <c r="R83" s="1"/>
      <c r="S83" s="1"/>
      <c r="T83" s="1"/>
      <c r="U83" s="1"/>
      <c r="V83" s="1"/>
      <c r="W83" s="48"/>
      <c r="X83" s="1"/>
      <c r="Y83" s="1"/>
      <c r="Z83" s="1"/>
      <c r="AA83" s="1"/>
      <c r="AB83" s="1"/>
      <c r="AC83" s="1"/>
      <c r="AD83" s="1"/>
      <c r="AE83" s="1"/>
    </row>
    <row r="84" spans="1:31" s="13" customFormat="1" ht="26.1" customHeight="1" thickBot="1" x14ac:dyDescent="0.35">
      <c r="E84" s="316" t="s">
        <v>22</v>
      </c>
      <c r="F84" s="317"/>
      <c r="G84" s="115">
        <v>10.582000000000001</v>
      </c>
      <c r="H84" s="115">
        <v>0</v>
      </c>
      <c r="I84" s="115">
        <v>739.68400000000008</v>
      </c>
      <c r="J84" s="115">
        <v>0</v>
      </c>
      <c r="K84" s="128">
        <v>410.404</v>
      </c>
      <c r="L84" s="52"/>
      <c r="M84" s="52"/>
      <c r="N84" s="52"/>
      <c r="O84" s="39"/>
      <c r="P84" s="39"/>
      <c r="Q84" s="1"/>
      <c r="R84" s="1"/>
      <c r="S84" s="1"/>
      <c r="T84" s="1"/>
      <c r="U84" s="1"/>
      <c r="V84" s="1"/>
      <c r="W84" s="48"/>
      <c r="X84" s="1"/>
      <c r="Y84" s="1"/>
      <c r="Z84" s="1"/>
      <c r="AA84" s="1"/>
      <c r="AB84" s="1"/>
      <c r="AC84" s="1"/>
      <c r="AD84" s="1"/>
      <c r="AE84" s="1"/>
    </row>
    <row r="85" spans="1:31" s="13" customFormat="1" ht="26.1" customHeight="1" x14ac:dyDescent="0.2"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39"/>
      <c r="P85" s="39"/>
      <c r="Q85" s="1"/>
      <c r="R85" s="1"/>
      <c r="S85" s="1"/>
      <c r="T85" s="1"/>
      <c r="U85" s="1"/>
      <c r="V85" s="1"/>
      <c r="W85" s="48"/>
      <c r="X85" s="1"/>
      <c r="Y85" s="1"/>
      <c r="Z85" s="1"/>
      <c r="AA85" s="1"/>
      <c r="AB85" s="1"/>
      <c r="AC85" s="1"/>
      <c r="AD85" s="1"/>
      <c r="AE85" s="1"/>
    </row>
    <row r="86" spans="1:31" s="13" customFormat="1" ht="26.1" customHeight="1" x14ac:dyDescent="0.3">
      <c r="A86" s="274" t="s">
        <v>59</v>
      </c>
      <c r="B86" s="274"/>
      <c r="C86" s="274"/>
      <c r="D86" s="274"/>
      <c r="E86" s="274"/>
      <c r="F86" s="274"/>
      <c r="G86" s="274"/>
      <c r="H86" s="274"/>
      <c r="I86" s="274"/>
      <c r="J86" s="274"/>
      <c r="K86" s="274"/>
      <c r="L86" s="274"/>
      <c r="M86" s="274"/>
      <c r="N86" s="274"/>
      <c r="O86" s="274"/>
      <c r="P86" s="274"/>
      <c r="Q86" s="274"/>
      <c r="R86" s="1"/>
      <c r="S86" s="1"/>
      <c r="T86" s="1"/>
      <c r="U86" s="1"/>
      <c r="V86" s="1"/>
      <c r="W86" s="48"/>
      <c r="X86" s="1"/>
      <c r="Y86" s="1"/>
      <c r="Z86" s="1"/>
      <c r="AA86" s="1"/>
      <c r="AB86" s="1"/>
      <c r="AC86" s="1"/>
      <c r="AD86" s="1"/>
      <c r="AE86" s="1"/>
    </row>
    <row r="87" spans="1:31" s="13" customFormat="1" ht="15" customHeight="1" x14ac:dyDescent="0.3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"/>
      <c r="S87" s="1"/>
      <c r="T87" s="1"/>
      <c r="U87" s="1"/>
      <c r="V87" s="1"/>
      <c r="W87" s="48"/>
      <c r="X87" s="1"/>
      <c r="Y87" s="1"/>
      <c r="Z87" s="1"/>
      <c r="AA87" s="1"/>
      <c r="AB87" s="1"/>
      <c r="AC87" s="1"/>
      <c r="AD87" s="1"/>
      <c r="AE87" s="1"/>
    </row>
    <row r="88" spans="1:31" s="13" customFormat="1" ht="26.1" customHeight="1" thickBot="1" x14ac:dyDescent="0.35">
      <c r="A88" s="268" t="s">
        <v>55</v>
      </c>
      <c r="B88" s="268"/>
      <c r="C88" s="268"/>
      <c r="D88" s="268"/>
      <c r="E88" s="268"/>
      <c r="F88" s="268"/>
      <c r="G88" s="53"/>
      <c r="H88" s="53"/>
      <c r="I88" s="268" t="s">
        <v>60</v>
      </c>
      <c r="J88" s="268"/>
      <c r="K88" s="268"/>
      <c r="L88" s="268"/>
      <c r="M88" s="268"/>
      <c r="N88" s="268"/>
      <c r="O88" s="268"/>
      <c r="P88" s="39"/>
      <c r="Q88" s="1"/>
      <c r="R88" s="1"/>
      <c r="S88" s="1"/>
      <c r="T88" s="1"/>
      <c r="U88" s="1"/>
      <c r="V88" s="1"/>
      <c r="W88" s="48"/>
      <c r="X88" s="1"/>
      <c r="Y88" s="1"/>
      <c r="Z88" s="1"/>
      <c r="AA88" s="1"/>
      <c r="AB88" s="1"/>
      <c r="AC88" s="1"/>
      <c r="AD88" s="1"/>
      <c r="AE88" s="1"/>
    </row>
    <row r="89" spans="1:31" s="13" customFormat="1" ht="37.5" customHeight="1" x14ac:dyDescent="0.3">
      <c r="A89" s="138" t="s">
        <v>67</v>
      </c>
      <c r="B89" s="36" t="s">
        <v>158</v>
      </c>
      <c r="C89" s="36" t="s">
        <v>144</v>
      </c>
      <c r="D89" s="36" t="s">
        <v>145</v>
      </c>
      <c r="E89" s="36" t="s">
        <v>146</v>
      </c>
      <c r="F89" s="47" t="s">
        <v>71</v>
      </c>
      <c r="G89" s="53"/>
      <c r="H89" s="53"/>
      <c r="I89" s="311" t="s">
        <v>67</v>
      </c>
      <c r="J89" s="312"/>
      <c r="K89" s="36" t="s">
        <v>158</v>
      </c>
      <c r="L89" s="36" t="s">
        <v>144</v>
      </c>
      <c r="M89" s="36" t="s">
        <v>145</v>
      </c>
      <c r="N89" s="36" t="s">
        <v>146</v>
      </c>
      <c r="O89" s="47" t="s">
        <v>71</v>
      </c>
      <c r="P89" s="39"/>
      <c r="Q89" s="1"/>
      <c r="R89" s="1"/>
      <c r="S89" s="1"/>
      <c r="T89" s="1"/>
      <c r="U89" s="1"/>
      <c r="V89" s="1"/>
      <c r="W89" s="48"/>
      <c r="X89" s="1"/>
      <c r="Y89" s="1"/>
      <c r="Z89" s="1"/>
      <c r="AA89" s="1"/>
      <c r="AB89" s="1"/>
      <c r="AC89" s="1"/>
      <c r="AD89" s="1"/>
      <c r="AE89" s="1"/>
    </row>
    <row r="90" spans="1:31" s="13" customFormat="1" ht="26.1" customHeight="1" x14ac:dyDescent="0.3">
      <c r="A90" s="136" t="s">
        <v>70</v>
      </c>
      <c r="B90" s="116">
        <v>1.9379999999999999</v>
      </c>
      <c r="C90" s="116">
        <v>1363.079</v>
      </c>
      <c r="D90" s="116">
        <v>2.6419999999999999</v>
      </c>
      <c r="E90" s="116">
        <v>533.81399999999996</v>
      </c>
      <c r="F90" s="117">
        <v>4.9480000000000004</v>
      </c>
      <c r="G90" s="53"/>
      <c r="H90" s="53"/>
      <c r="I90" s="260" t="s">
        <v>96</v>
      </c>
      <c r="J90" s="261"/>
      <c r="K90" s="116">
        <v>0</v>
      </c>
      <c r="L90" s="116">
        <v>4.3929999999999998</v>
      </c>
      <c r="M90" s="116">
        <v>0</v>
      </c>
      <c r="N90" s="116">
        <v>534.64099999999996</v>
      </c>
      <c r="O90" s="117">
        <v>0</v>
      </c>
      <c r="P90" s="39"/>
      <c r="Q90" s="1"/>
      <c r="R90" s="1"/>
      <c r="S90" s="1"/>
      <c r="T90" s="1"/>
      <c r="U90" s="1"/>
      <c r="V90" s="1"/>
      <c r="W90" s="48"/>
      <c r="X90" s="1"/>
      <c r="Y90" s="1"/>
      <c r="Z90" s="1"/>
      <c r="AA90" s="1"/>
      <c r="AB90" s="1"/>
      <c r="AC90" s="1"/>
      <c r="AD90" s="1"/>
      <c r="AE90" s="1"/>
    </row>
    <row r="91" spans="1:31" s="13" customFormat="1" ht="26.1" customHeight="1" x14ac:dyDescent="0.3">
      <c r="A91" s="136" t="s">
        <v>166</v>
      </c>
      <c r="B91" s="118">
        <v>2.206</v>
      </c>
      <c r="C91" s="118">
        <v>1373.9770000000001</v>
      </c>
      <c r="D91" s="118">
        <v>3.032</v>
      </c>
      <c r="E91" s="118">
        <v>548.952</v>
      </c>
      <c r="F91" s="119">
        <v>5.5220000000000002</v>
      </c>
      <c r="G91" s="53"/>
      <c r="H91" s="53"/>
      <c r="I91" s="260" t="s">
        <v>164</v>
      </c>
      <c r="J91" s="261"/>
      <c r="K91" s="118">
        <v>7.5419999999999998</v>
      </c>
      <c r="L91" s="118">
        <v>4.7279999999999998</v>
      </c>
      <c r="M91" s="116">
        <v>19.576000000000001</v>
      </c>
      <c r="N91" s="118">
        <v>552.404</v>
      </c>
      <c r="O91" s="119">
        <v>35.659999999999997</v>
      </c>
      <c r="P91" s="39"/>
      <c r="Q91" s="1"/>
      <c r="R91" s="1"/>
      <c r="S91" s="1"/>
      <c r="T91" s="1"/>
      <c r="U91" s="1"/>
      <c r="V91" s="1"/>
      <c r="W91" s="48"/>
      <c r="X91" s="1"/>
      <c r="Y91" s="1"/>
      <c r="Z91" s="1"/>
      <c r="AA91" s="1"/>
      <c r="AB91" s="1"/>
      <c r="AC91" s="1"/>
      <c r="AD91" s="1"/>
      <c r="AE91" s="1"/>
    </row>
    <row r="92" spans="1:31" s="13" customFormat="1" ht="26.1" customHeight="1" x14ac:dyDescent="0.3">
      <c r="A92" s="136" t="s">
        <v>65</v>
      </c>
      <c r="B92" s="118">
        <v>2.141</v>
      </c>
      <c r="C92" s="118">
        <v>915.46600000000001</v>
      </c>
      <c r="D92" s="118">
        <v>1.96</v>
      </c>
      <c r="E92" s="118">
        <v>564.42200000000003</v>
      </c>
      <c r="F92" s="119">
        <v>3.472</v>
      </c>
      <c r="G92" s="53"/>
      <c r="H92" s="53"/>
      <c r="I92" s="260" t="s">
        <v>20</v>
      </c>
      <c r="J92" s="261"/>
      <c r="K92" s="118">
        <v>10.333</v>
      </c>
      <c r="L92" s="118">
        <v>5.3780000000000001</v>
      </c>
      <c r="M92" s="118">
        <v>31.364999999999998</v>
      </c>
      <c r="N92" s="118">
        <v>564.42200000000003</v>
      </c>
      <c r="O92" s="119">
        <v>55.57</v>
      </c>
      <c r="P92" s="39"/>
      <c r="Q92" s="1"/>
      <c r="R92" s="1"/>
      <c r="S92" s="1"/>
      <c r="T92" s="1"/>
      <c r="U92" s="1"/>
      <c r="V92" s="1"/>
      <c r="W92" s="48"/>
      <c r="X92" s="1"/>
      <c r="Y92" s="1"/>
      <c r="Z92" s="1"/>
      <c r="AA92" s="1"/>
      <c r="AB92" s="1"/>
      <c r="AC92" s="1"/>
      <c r="AD92" s="1"/>
      <c r="AE92" s="1"/>
    </row>
    <row r="93" spans="1:31" s="13" customFormat="1" ht="26.1" customHeight="1" x14ac:dyDescent="0.3">
      <c r="A93" s="136" t="s">
        <v>167</v>
      </c>
      <c r="B93" s="118">
        <v>2.2599999999999998</v>
      </c>
      <c r="C93" s="118">
        <v>1386.037</v>
      </c>
      <c r="D93" s="118">
        <v>3.133</v>
      </c>
      <c r="E93" s="118">
        <v>573.43600000000004</v>
      </c>
      <c r="F93" s="119">
        <v>5.4630000000000001</v>
      </c>
      <c r="G93" s="53"/>
      <c r="H93" s="53"/>
      <c r="I93" s="260" t="s">
        <v>165</v>
      </c>
      <c r="J93" s="261"/>
      <c r="K93" s="118">
        <v>12.613</v>
      </c>
      <c r="L93" s="118">
        <v>7.298</v>
      </c>
      <c r="M93" s="118">
        <v>92.052999999999997</v>
      </c>
      <c r="N93" s="118">
        <v>573.43600000000004</v>
      </c>
      <c r="O93" s="119">
        <v>52.786999999999999</v>
      </c>
      <c r="P93" s="39"/>
      <c r="Q93" s="1"/>
      <c r="R93" s="1"/>
      <c r="S93" s="1"/>
      <c r="T93" s="1"/>
      <c r="U93" s="1"/>
      <c r="V93" s="1"/>
      <c r="W93" s="48"/>
      <c r="X93" s="1"/>
      <c r="Y93" s="1"/>
      <c r="Z93" s="1"/>
      <c r="AA93" s="1"/>
      <c r="AB93" s="1"/>
      <c r="AC93" s="1"/>
      <c r="AD93" s="1"/>
      <c r="AE93" s="1"/>
    </row>
    <row r="94" spans="1:31" s="13" customFormat="1" ht="41.25" customHeight="1" thickBot="1" x14ac:dyDescent="0.35">
      <c r="A94" s="137" t="s">
        <v>22</v>
      </c>
      <c r="B94" s="115">
        <v>8.5449999999999999</v>
      </c>
      <c r="C94" s="115">
        <v>0</v>
      </c>
      <c r="D94" s="115">
        <v>10.766999999999999</v>
      </c>
      <c r="E94" s="115">
        <v>0</v>
      </c>
      <c r="F94" s="128">
        <v>19.405000000000001</v>
      </c>
      <c r="G94" s="53"/>
      <c r="H94" s="53"/>
      <c r="I94" s="316" t="s">
        <v>22</v>
      </c>
      <c r="J94" s="317"/>
      <c r="K94" s="115">
        <v>30.488</v>
      </c>
      <c r="L94" s="115">
        <v>0</v>
      </c>
      <c r="M94" s="115">
        <v>142.994</v>
      </c>
      <c r="N94" s="115">
        <v>0</v>
      </c>
      <c r="O94" s="128">
        <v>144.017</v>
      </c>
      <c r="P94" s="39"/>
      <c r="Q94" s="1"/>
      <c r="R94" s="1"/>
      <c r="S94" s="1"/>
      <c r="T94" s="1"/>
      <c r="U94" s="1"/>
      <c r="V94" s="1"/>
      <c r="W94" s="48"/>
      <c r="X94" s="1"/>
      <c r="Y94" s="1"/>
      <c r="Z94" s="1"/>
      <c r="AA94" s="1"/>
      <c r="AB94" s="1"/>
      <c r="AC94" s="1"/>
      <c r="AD94" s="1"/>
      <c r="AE94" s="1"/>
    </row>
    <row r="95" spans="1:31" s="13" customFormat="1" ht="26.1" customHeight="1" x14ac:dyDescent="0.3">
      <c r="A95" s="50"/>
      <c r="B95" s="50"/>
      <c r="C95" s="50"/>
      <c r="D95" s="50"/>
      <c r="E95" s="50"/>
      <c r="F95" s="50"/>
      <c r="G95" s="53"/>
      <c r="H95" s="53"/>
      <c r="P95" s="39"/>
      <c r="Q95" s="1"/>
      <c r="R95" s="1"/>
      <c r="S95" s="1"/>
      <c r="T95" s="1"/>
      <c r="U95" s="1"/>
      <c r="V95" s="1"/>
      <c r="W95" s="48"/>
      <c r="X95" s="1"/>
      <c r="Y95" s="1"/>
      <c r="Z95" s="1"/>
      <c r="AA95" s="1"/>
      <c r="AB95" s="1"/>
      <c r="AC95" s="1"/>
      <c r="AD95" s="1"/>
      <c r="AE95" s="1"/>
    </row>
    <row r="96" spans="1:31" s="13" customFormat="1" ht="26.1" customHeight="1" x14ac:dyDescent="0.2">
      <c r="A96" s="270" t="s">
        <v>101</v>
      </c>
      <c r="B96" s="270"/>
      <c r="C96" s="270"/>
      <c r="D96" s="270"/>
      <c r="E96" s="270"/>
      <c r="F96" s="270"/>
      <c r="G96" s="270"/>
      <c r="H96" s="270"/>
      <c r="I96" s="270"/>
      <c r="J96" s="270"/>
      <c r="K96" s="270"/>
      <c r="L96" s="270"/>
      <c r="M96" s="270"/>
      <c r="N96" s="270"/>
      <c r="O96" s="270"/>
      <c r="P96" s="270"/>
      <c r="Q96" s="270"/>
      <c r="R96" s="1"/>
      <c r="S96" s="1"/>
      <c r="T96" s="1"/>
      <c r="U96" s="1"/>
      <c r="V96" s="1"/>
      <c r="W96" s="48"/>
      <c r="X96" s="1"/>
      <c r="Y96" s="1"/>
      <c r="Z96" s="1"/>
      <c r="AA96" s="1"/>
      <c r="AB96" s="1"/>
      <c r="AC96" s="1"/>
      <c r="AD96" s="1"/>
      <c r="AE96" s="1"/>
    </row>
    <row r="97" spans="1:31" s="13" customFormat="1" ht="17.25" customHeight="1" x14ac:dyDescent="0.2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"/>
      <c r="S97" s="1"/>
      <c r="T97" s="1"/>
      <c r="U97" s="1"/>
      <c r="V97" s="1"/>
      <c r="W97" s="48"/>
      <c r="X97" s="1"/>
      <c r="Y97" s="1"/>
      <c r="Z97" s="1"/>
      <c r="AA97" s="1"/>
      <c r="AB97" s="1"/>
      <c r="AC97" s="1"/>
      <c r="AD97" s="1"/>
      <c r="AE97" s="1"/>
    </row>
    <row r="98" spans="1:31" s="13" customFormat="1" ht="26.1" customHeight="1" thickBot="1" x14ac:dyDescent="0.35">
      <c r="A98" s="53"/>
      <c r="B98" s="53"/>
      <c r="C98" s="53"/>
      <c r="D98" s="53"/>
      <c r="E98" s="268" t="s">
        <v>102</v>
      </c>
      <c r="F98" s="268"/>
      <c r="G98" s="268"/>
      <c r="H98" s="268"/>
      <c r="I98" s="268"/>
      <c r="J98" s="268"/>
      <c r="K98" s="268"/>
      <c r="L98" s="52"/>
      <c r="M98" s="52"/>
      <c r="N98" s="52"/>
      <c r="O98" s="39"/>
      <c r="P98" s="39"/>
      <c r="Q98" s="1"/>
      <c r="R98" s="1"/>
      <c r="S98" s="1"/>
      <c r="T98" s="1"/>
      <c r="U98" s="1"/>
      <c r="V98" s="1"/>
      <c r="W98" s="48"/>
      <c r="X98" s="1"/>
      <c r="Y98" s="1"/>
      <c r="Z98" s="1"/>
      <c r="AA98" s="1"/>
      <c r="AB98" s="1"/>
      <c r="AC98" s="1"/>
      <c r="AD98" s="1"/>
      <c r="AE98" s="1"/>
    </row>
    <row r="99" spans="1:31" s="13" customFormat="1" ht="51.75" customHeight="1" x14ac:dyDescent="0.25">
      <c r="E99" s="311" t="s">
        <v>67</v>
      </c>
      <c r="F99" s="312"/>
      <c r="G99" s="36" t="s">
        <v>158</v>
      </c>
      <c r="H99" s="36" t="s">
        <v>159</v>
      </c>
      <c r="I99" s="36" t="s">
        <v>145</v>
      </c>
      <c r="J99" s="36" t="s">
        <v>146</v>
      </c>
      <c r="K99" s="47" t="s">
        <v>71</v>
      </c>
      <c r="L99" s="39"/>
      <c r="M99" s="1"/>
      <c r="N99" s="39"/>
      <c r="O99" s="1"/>
      <c r="P99" s="39"/>
      <c r="Q99" s="1"/>
      <c r="R99" s="1"/>
      <c r="S99" s="1"/>
      <c r="T99" s="1"/>
      <c r="U99" s="1"/>
      <c r="V99" s="1"/>
      <c r="W99" s="48"/>
      <c r="X99" s="1"/>
      <c r="Y99" s="1"/>
      <c r="Z99" s="1"/>
      <c r="AA99" s="1"/>
      <c r="AB99" s="1"/>
      <c r="AC99" s="1"/>
      <c r="AD99" s="1"/>
      <c r="AE99" s="1"/>
    </row>
    <row r="100" spans="1:31" s="13" customFormat="1" ht="37.5" customHeight="1" x14ac:dyDescent="0.25">
      <c r="E100" s="260" t="s">
        <v>96</v>
      </c>
      <c r="F100" s="261"/>
      <c r="G100" s="121">
        <v>0</v>
      </c>
      <c r="H100" s="122">
        <v>281780.71000000002</v>
      </c>
      <c r="I100" s="121">
        <v>0</v>
      </c>
      <c r="J100" s="121">
        <v>534.64099999999996</v>
      </c>
      <c r="K100" s="123">
        <v>0</v>
      </c>
      <c r="L100" s="39"/>
      <c r="M100" s="1"/>
      <c r="N100" s="39"/>
      <c r="O100" s="1"/>
      <c r="P100" s="39"/>
      <c r="Q100" s="1"/>
      <c r="R100" s="1"/>
      <c r="S100" s="1"/>
      <c r="T100" s="1"/>
      <c r="U100" s="1"/>
      <c r="V100" s="1"/>
      <c r="W100" s="48"/>
      <c r="X100" s="1"/>
      <c r="Y100" s="1"/>
      <c r="Z100" s="1"/>
      <c r="AA100" s="1"/>
      <c r="AB100" s="1"/>
      <c r="AC100" s="1"/>
      <c r="AD100" s="1"/>
      <c r="AE100" s="1"/>
    </row>
    <row r="101" spans="1:31" s="13" customFormat="1" ht="26.1" customHeight="1" x14ac:dyDescent="0.25">
      <c r="E101" s="260" t="s">
        <v>164</v>
      </c>
      <c r="F101" s="261"/>
      <c r="G101" s="124">
        <v>3.2909999999999999</v>
      </c>
      <c r="H101" s="122">
        <v>281780.71000000002</v>
      </c>
      <c r="I101" s="124">
        <v>0.92700000000000005</v>
      </c>
      <c r="J101" s="124">
        <v>552.404</v>
      </c>
      <c r="K101" s="125">
        <v>1.679</v>
      </c>
      <c r="L101" s="39"/>
      <c r="M101" s="1"/>
      <c r="N101" s="39"/>
      <c r="O101" s="1"/>
      <c r="P101" s="39"/>
      <c r="Q101" s="1"/>
      <c r="R101" s="1"/>
      <c r="S101" s="1"/>
      <c r="T101" s="1"/>
      <c r="U101" s="1"/>
      <c r="V101" s="1"/>
      <c r="W101" s="48"/>
      <c r="X101" s="1"/>
      <c r="Y101" s="1"/>
      <c r="Z101" s="1"/>
      <c r="AA101" s="1"/>
      <c r="AB101" s="1"/>
      <c r="AC101" s="1"/>
      <c r="AD101" s="1"/>
      <c r="AE101" s="1"/>
    </row>
    <row r="102" spans="1:31" s="13" customFormat="1" ht="26.1" customHeight="1" x14ac:dyDescent="0.25">
      <c r="E102" s="260" t="s">
        <v>20</v>
      </c>
      <c r="F102" s="261"/>
      <c r="G102" s="124">
        <v>4.0510000000000002</v>
      </c>
      <c r="H102" s="122">
        <v>256612.93</v>
      </c>
      <c r="I102" s="124">
        <v>1.04</v>
      </c>
      <c r="J102" s="124">
        <v>563.97799999999995</v>
      </c>
      <c r="K102" s="125">
        <v>1.843</v>
      </c>
      <c r="L102" s="39"/>
      <c r="M102" s="1"/>
      <c r="N102" s="39"/>
      <c r="O102" s="1"/>
      <c r="P102" s="39"/>
      <c r="Q102" s="1"/>
      <c r="R102" s="1"/>
      <c r="S102" s="1"/>
      <c r="T102" s="1"/>
      <c r="U102" s="1"/>
      <c r="V102" s="1"/>
      <c r="W102" s="48"/>
      <c r="X102" s="1"/>
      <c r="Y102" s="1"/>
      <c r="Z102" s="1"/>
      <c r="AA102" s="1"/>
      <c r="AB102" s="1"/>
      <c r="AC102" s="1"/>
      <c r="AD102" s="1"/>
      <c r="AE102" s="1"/>
    </row>
    <row r="103" spans="1:31" s="13" customFormat="1" ht="26.1" customHeight="1" x14ac:dyDescent="0.25">
      <c r="E103" s="260" t="s">
        <v>165</v>
      </c>
      <c r="F103" s="261"/>
      <c r="G103" s="124">
        <v>4.181</v>
      </c>
      <c r="H103" s="122">
        <v>281780.71000000002</v>
      </c>
      <c r="I103" s="124">
        <v>1.1779999999999999</v>
      </c>
      <c r="J103" s="124">
        <v>573.43600000000004</v>
      </c>
      <c r="K103" s="125">
        <v>2.0550000000000002</v>
      </c>
      <c r="L103" s="39"/>
      <c r="M103" s="1"/>
      <c r="N103" s="39"/>
      <c r="O103" s="1"/>
      <c r="P103" s="39"/>
      <c r="Q103" s="1"/>
      <c r="R103" s="1"/>
      <c r="S103" s="1"/>
      <c r="T103" s="1"/>
      <c r="U103" s="1"/>
      <c r="V103" s="1"/>
      <c r="W103" s="48"/>
      <c r="X103" s="1"/>
      <c r="Y103" s="1"/>
      <c r="Z103" s="1"/>
      <c r="AA103" s="1"/>
      <c r="AB103" s="1"/>
      <c r="AC103" s="1"/>
      <c r="AD103" s="1"/>
      <c r="AE103" s="1"/>
    </row>
    <row r="104" spans="1:31" s="13" customFormat="1" ht="26.1" customHeight="1" thickBot="1" x14ac:dyDescent="0.35">
      <c r="E104" s="316" t="s">
        <v>22</v>
      </c>
      <c r="F104" s="317"/>
      <c r="G104" s="115">
        <v>11.523</v>
      </c>
      <c r="H104" s="129">
        <v>0</v>
      </c>
      <c r="I104" s="115">
        <v>3.145</v>
      </c>
      <c r="J104" s="115">
        <v>0</v>
      </c>
      <c r="K104" s="128">
        <v>5.577</v>
      </c>
      <c r="L104" s="39"/>
      <c r="M104" s="1"/>
      <c r="N104" s="39"/>
      <c r="O104" s="1"/>
      <c r="P104" s="39"/>
      <c r="Q104" s="1"/>
      <c r="R104" s="1"/>
      <c r="S104" s="1"/>
      <c r="T104" s="1"/>
      <c r="U104" s="1"/>
      <c r="V104" s="1"/>
      <c r="W104" s="48"/>
      <c r="X104" s="1"/>
      <c r="Y104" s="1"/>
      <c r="Z104" s="1"/>
      <c r="AA104" s="1"/>
      <c r="AB104" s="1"/>
      <c r="AC104" s="1"/>
      <c r="AD104" s="1"/>
      <c r="AE104" s="1"/>
    </row>
    <row r="105" spans="1:31" s="13" customFormat="1" ht="26.1" customHeight="1" x14ac:dyDescent="0.3">
      <c r="G105" s="53"/>
      <c r="H105" s="53"/>
      <c r="I105" s="51"/>
      <c r="J105" s="51"/>
      <c r="K105" s="51"/>
      <c r="L105" s="39"/>
      <c r="M105" s="1"/>
      <c r="N105" s="39"/>
      <c r="O105" s="1"/>
      <c r="P105" s="39"/>
      <c r="Q105" s="1"/>
      <c r="R105" s="1"/>
      <c r="S105" s="1"/>
      <c r="T105" s="1"/>
      <c r="U105" s="1"/>
      <c r="V105" s="1"/>
      <c r="W105" s="48"/>
      <c r="X105" s="1"/>
      <c r="Y105" s="1"/>
      <c r="Z105" s="1"/>
      <c r="AA105" s="1"/>
      <c r="AB105" s="1"/>
      <c r="AC105" s="1"/>
      <c r="AD105" s="1"/>
      <c r="AE105" s="1"/>
    </row>
    <row r="106" spans="1:31" s="13" customFormat="1" ht="26.1" customHeight="1" x14ac:dyDescent="0.3">
      <c r="A106" s="53"/>
      <c r="B106" s="53"/>
      <c r="C106" s="53"/>
      <c r="D106" s="53"/>
      <c r="E106" s="53"/>
      <c r="F106" s="53"/>
      <c r="G106" s="53"/>
      <c r="H106" s="53"/>
      <c r="I106" s="51"/>
      <c r="J106" s="51"/>
      <c r="K106" s="51"/>
      <c r="L106" s="39"/>
      <c r="M106" s="1"/>
      <c r="N106" s="39"/>
      <c r="O106" s="1"/>
      <c r="P106" s="39"/>
      <c r="Q106" s="1"/>
      <c r="R106" s="1"/>
      <c r="S106" s="1"/>
      <c r="T106" s="1"/>
      <c r="U106" s="1"/>
      <c r="V106" s="1"/>
      <c r="W106" s="48"/>
      <c r="X106" s="1"/>
      <c r="Y106" s="1"/>
      <c r="Z106" s="1"/>
      <c r="AA106" s="1"/>
      <c r="AB106" s="1"/>
      <c r="AC106" s="1"/>
      <c r="AD106" s="1"/>
      <c r="AE106" s="1"/>
    </row>
    <row r="107" spans="1:31" s="13" customFormat="1" ht="26.1" customHeight="1" x14ac:dyDescent="0.3">
      <c r="A107" s="53"/>
      <c r="B107" s="53"/>
      <c r="C107" s="53"/>
      <c r="D107" s="53"/>
      <c r="E107" s="53"/>
      <c r="F107" s="53"/>
      <c r="G107" s="53"/>
      <c r="H107" s="53"/>
      <c r="I107" s="51"/>
      <c r="J107" s="51"/>
      <c r="K107" s="51"/>
      <c r="L107" s="39"/>
      <c r="M107" s="1"/>
      <c r="N107" s="39"/>
      <c r="O107" s="1"/>
      <c r="P107" s="39"/>
      <c r="Q107" s="1"/>
      <c r="R107" s="1"/>
      <c r="S107" s="1"/>
      <c r="T107" s="1"/>
      <c r="U107" s="1"/>
      <c r="V107" s="1"/>
      <c r="W107" s="48"/>
      <c r="X107" s="1"/>
      <c r="Y107" s="1"/>
      <c r="Z107" s="1"/>
      <c r="AA107" s="1"/>
      <c r="AB107" s="1"/>
      <c r="AC107" s="1"/>
      <c r="AD107" s="1"/>
      <c r="AE107" s="1"/>
    </row>
    <row r="108" spans="1:31" s="13" customFormat="1" ht="26.1" customHeight="1" x14ac:dyDescent="0.3">
      <c r="A108" s="53"/>
      <c r="B108" s="53"/>
      <c r="C108" s="53"/>
      <c r="D108" s="53"/>
      <c r="E108" s="53"/>
      <c r="F108" s="53"/>
      <c r="G108" s="53"/>
      <c r="H108" s="53"/>
      <c r="I108" s="51"/>
      <c r="J108" s="51"/>
      <c r="K108" s="51"/>
      <c r="L108" s="39"/>
      <c r="M108" s="1"/>
      <c r="N108" s="39"/>
      <c r="O108" s="1"/>
      <c r="P108" s="39"/>
      <c r="Q108" s="1"/>
      <c r="R108" s="1"/>
      <c r="S108" s="1"/>
      <c r="T108" s="1"/>
      <c r="U108" s="1"/>
      <c r="V108" s="1"/>
      <c r="W108" s="48"/>
      <c r="X108" s="1"/>
      <c r="Y108" s="1"/>
      <c r="Z108" s="1"/>
      <c r="AA108" s="1"/>
      <c r="AB108" s="1"/>
      <c r="AC108" s="1"/>
      <c r="AD108" s="1"/>
      <c r="AE108" s="1"/>
    </row>
    <row r="109" spans="1:31" s="13" customFormat="1" ht="26.1" customHeight="1" x14ac:dyDescent="0.3">
      <c r="A109" s="53"/>
      <c r="B109" s="53"/>
      <c r="C109" s="53"/>
      <c r="D109" s="53"/>
      <c r="E109" s="53"/>
      <c r="F109" s="53"/>
      <c r="G109" s="53"/>
      <c r="H109" s="53"/>
      <c r="I109" s="51"/>
      <c r="J109" s="51"/>
      <c r="K109" s="51"/>
      <c r="L109" s="52"/>
      <c r="M109" s="52"/>
      <c r="N109" s="52"/>
      <c r="O109" s="39"/>
      <c r="P109" s="39"/>
      <c r="Q109" s="1"/>
      <c r="R109" s="1"/>
      <c r="S109" s="1"/>
      <c r="T109" s="1"/>
      <c r="U109" s="1"/>
      <c r="V109" s="1"/>
      <c r="W109" s="48"/>
      <c r="X109" s="1"/>
      <c r="Y109" s="1"/>
      <c r="Z109" s="1"/>
      <c r="AA109" s="1"/>
      <c r="AB109" s="1"/>
      <c r="AC109" s="1"/>
      <c r="AD109" s="1"/>
      <c r="AE109" s="1"/>
    </row>
    <row r="110" spans="1:31" s="13" customFormat="1" ht="20.25" customHeight="1" x14ac:dyDescent="0.35">
      <c r="A110" s="324" t="s">
        <v>103</v>
      </c>
      <c r="B110" s="324"/>
      <c r="C110" s="324"/>
      <c r="D110" s="324"/>
      <c r="E110" s="324"/>
      <c r="F110" s="324"/>
      <c r="G110" s="324"/>
      <c r="H110" s="324"/>
      <c r="I110" s="324"/>
      <c r="J110" s="324"/>
      <c r="K110" s="324"/>
      <c r="L110" s="324"/>
      <c r="M110" s="324"/>
      <c r="N110" s="324"/>
      <c r="O110" s="324"/>
      <c r="P110" s="324"/>
      <c r="Q110" s="324"/>
    </row>
    <row r="111" spans="1:31" s="13" customFormat="1" ht="18" customHeight="1" x14ac:dyDescent="0.2">
      <c r="A111" s="325" t="s">
        <v>61</v>
      </c>
      <c r="B111" s="325"/>
      <c r="C111" s="325"/>
      <c r="D111" s="325"/>
      <c r="E111" s="325"/>
      <c r="F111" s="325"/>
      <c r="G111" s="325"/>
      <c r="H111" s="325"/>
      <c r="I111" s="325"/>
      <c r="J111" s="325"/>
      <c r="K111" s="325"/>
      <c r="L111" s="325"/>
      <c r="M111" s="325"/>
      <c r="N111" s="325"/>
      <c r="O111" s="325"/>
      <c r="P111" s="325"/>
      <c r="Q111" s="325"/>
    </row>
    <row r="112" spans="1:31" s="13" customFormat="1" ht="15.75" x14ac:dyDescent="0.2">
      <c r="A112" s="87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39"/>
      <c r="P112" s="39"/>
      <c r="Q112" s="20"/>
    </row>
    <row r="113" spans="1:19" s="13" customFormat="1" ht="15.75" x14ac:dyDescent="0.2">
      <c r="A113" s="87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39"/>
      <c r="P113" s="39"/>
      <c r="Q113" s="20"/>
    </row>
    <row r="114" spans="1:19" s="13" customFormat="1" ht="26.25" x14ac:dyDescent="0.4">
      <c r="A114" s="297" t="s">
        <v>104</v>
      </c>
      <c r="B114" s="297"/>
      <c r="C114" s="297"/>
      <c r="D114" s="297"/>
      <c r="E114" s="297"/>
      <c r="F114" s="297"/>
      <c r="G114" s="297"/>
      <c r="H114" s="297"/>
      <c r="I114" s="297"/>
      <c r="J114" s="106"/>
      <c r="K114" s="308" t="s">
        <v>105</v>
      </c>
      <c r="L114" s="308"/>
      <c r="M114" s="308"/>
      <c r="N114" s="105"/>
      <c r="O114" s="315" t="s">
        <v>106</v>
      </c>
      <c r="P114" s="315"/>
      <c r="Q114" s="315"/>
    </row>
    <row r="115" spans="1:19" s="13" customFormat="1" ht="19.5" thickBot="1" x14ac:dyDescent="0.35">
      <c r="A115" s="309" t="s">
        <v>107</v>
      </c>
      <c r="B115" s="309"/>
      <c r="C115" s="309"/>
      <c r="D115" s="309"/>
      <c r="E115" s="309"/>
      <c r="F115" s="309"/>
      <c r="G115" s="309"/>
      <c r="H115" s="309"/>
      <c r="I115" s="309"/>
      <c r="J115" s="107"/>
      <c r="K115" s="318" t="s">
        <v>62</v>
      </c>
      <c r="L115" s="318"/>
      <c r="M115" s="318"/>
      <c r="N115" s="108"/>
      <c r="O115" s="318" t="s">
        <v>63</v>
      </c>
      <c r="P115" s="318"/>
      <c r="Q115" s="318"/>
      <c r="R115" s="64"/>
    </row>
    <row r="116" spans="1:19" s="13" customFormat="1" ht="36" customHeight="1" x14ac:dyDescent="0.25">
      <c r="A116" s="138" t="s">
        <v>67</v>
      </c>
      <c r="B116" s="36" t="s">
        <v>11</v>
      </c>
      <c r="C116" s="36" t="s">
        <v>12</v>
      </c>
      <c r="D116" s="36" t="s">
        <v>7</v>
      </c>
      <c r="E116" s="36" t="s">
        <v>27</v>
      </c>
      <c r="F116" s="36" t="s">
        <v>13</v>
      </c>
      <c r="G116" s="36" t="s">
        <v>14</v>
      </c>
      <c r="H116" s="47" t="s">
        <v>33</v>
      </c>
      <c r="I116" s="62" t="s">
        <v>4</v>
      </c>
      <c r="J116" s="68"/>
      <c r="K116" s="311" t="s">
        <v>67</v>
      </c>
      <c r="L116" s="312"/>
      <c r="M116" s="139" t="s">
        <v>68</v>
      </c>
      <c r="O116" s="311" t="s">
        <v>67</v>
      </c>
      <c r="P116" s="312"/>
      <c r="Q116" s="139" t="s">
        <v>68</v>
      </c>
    </row>
    <row r="117" spans="1:19" s="13" customFormat="1" ht="26.1" customHeight="1" x14ac:dyDescent="0.25">
      <c r="A117" s="136" t="s">
        <v>64</v>
      </c>
      <c r="B117" s="130">
        <v>33.787999999999997</v>
      </c>
      <c r="C117" s="130">
        <v>18.893999999999998</v>
      </c>
      <c r="D117" s="130">
        <v>-0.251</v>
      </c>
      <c r="E117" s="130">
        <v>1.21</v>
      </c>
      <c r="F117" s="130">
        <v>1</v>
      </c>
      <c r="G117" s="130">
        <v>1.0900000000000001</v>
      </c>
      <c r="H117" s="131">
        <v>0</v>
      </c>
      <c r="I117" s="132">
        <v>55.731999999999999</v>
      </c>
      <c r="J117" s="109"/>
      <c r="K117" s="260" t="s">
        <v>96</v>
      </c>
      <c r="L117" s="261"/>
      <c r="M117" s="117">
        <v>-4.0789999999999997</v>
      </c>
      <c r="N117" s="110"/>
      <c r="O117" s="260" t="s">
        <v>96</v>
      </c>
      <c r="P117" s="261"/>
      <c r="Q117" s="119">
        <v>6.4429999999999996</v>
      </c>
    </row>
    <row r="118" spans="1:19" s="13" customFormat="1" ht="26.1" customHeight="1" x14ac:dyDescent="0.25">
      <c r="A118" s="136" t="s">
        <v>69</v>
      </c>
      <c r="B118" s="130">
        <v>59.427</v>
      </c>
      <c r="C118" s="130">
        <v>26.213000000000001</v>
      </c>
      <c r="D118" s="130">
        <v>-0.56699999999999995</v>
      </c>
      <c r="E118" s="130">
        <v>1.4890000000000001</v>
      </c>
      <c r="F118" s="130">
        <v>1.125</v>
      </c>
      <c r="G118" s="130">
        <v>1.105</v>
      </c>
      <c r="H118" s="131">
        <v>3.2080000000000002</v>
      </c>
      <c r="I118" s="132">
        <v>92</v>
      </c>
      <c r="J118" s="109"/>
      <c r="K118" s="260" t="s">
        <v>164</v>
      </c>
      <c r="L118" s="261"/>
      <c r="M118" s="117">
        <v>10.159000000000001</v>
      </c>
      <c r="N118" s="110"/>
      <c r="O118" s="260" t="s">
        <v>164</v>
      </c>
      <c r="P118" s="261"/>
      <c r="Q118" s="119">
        <v>4.407</v>
      </c>
    </row>
    <row r="119" spans="1:19" s="13" customFormat="1" ht="26.1" customHeight="1" x14ac:dyDescent="0.25">
      <c r="A119" s="136" t="s">
        <v>65</v>
      </c>
      <c r="B119" s="130">
        <v>39.814</v>
      </c>
      <c r="C119" s="130">
        <v>16.03</v>
      </c>
      <c r="D119" s="130">
        <v>-0.28899999999999998</v>
      </c>
      <c r="E119" s="130">
        <v>1.5429999999999999</v>
      </c>
      <c r="F119" s="130">
        <v>1.5</v>
      </c>
      <c r="G119" s="130">
        <v>1.8779999999999999</v>
      </c>
      <c r="H119" s="131">
        <v>6.6580000000000004</v>
      </c>
      <c r="I119" s="132">
        <v>67.132999999999996</v>
      </c>
      <c r="J119" s="109"/>
      <c r="K119" s="260" t="s">
        <v>20</v>
      </c>
      <c r="L119" s="261"/>
      <c r="M119" s="119">
        <v>14.667999999999999</v>
      </c>
      <c r="N119" s="71"/>
      <c r="O119" s="260" t="s">
        <v>20</v>
      </c>
      <c r="P119" s="261"/>
      <c r="Q119" s="119">
        <v>6.4850000000000003</v>
      </c>
    </row>
    <row r="120" spans="1:19" s="13" customFormat="1" ht="26.1" customHeight="1" x14ac:dyDescent="0.25">
      <c r="A120" s="136" t="s">
        <v>66</v>
      </c>
      <c r="B120" s="130">
        <v>49.329000000000001</v>
      </c>
      <c r="C120" s="130">
        <v>21.968</v>
      </c>
      <c r="D120" s="130">
        <v>-0.122</v>
      </c>
      <c r="E120" s="130">
        <v>1.6639999999999999</v>
      </c>
      <c r="F120" s="130">
        <v>4.0359999999999996</v>
      </c>
      <c r="G120" s="130">
        <v>0.86299999999999999</v>
      </c>
      <c r="H120" s="131">
        <v>3.6280000000000001</v>
      </c>
      <c r="I120" s="132">
        <v>81.366</v>
      </c>
      <c r="J120" s="109"/>
      <c r="K120" s="260" t="s">
        <v>165</v>
      </c>
      <c r="L120" s="261"/>
      <c r="M120" s="119">
        <v>-0.72899999999999998</v>
      </c>
      <c r="N120" s="110"/>
      <c r="O120" s="260" t="s">
        <v>165</v>
      </c>
      <c r="P120" s="261"/>
      <c r="Q120" s="119">
        <v>3.6019999999999999</v>
      </c>
    </row>
    <row r="121" spans="1:19" s="13" customFormat="1" ht="26.1" customHeight="1" thickBot="1" x14ac:dyDescent="0.35">
      <c r="A121" s="137" t="s">
        <v>9</v>
      </c>
      <c r="B121" s="133">
        <v>182.358</v>
      </c>
      <c r="C121" s="133">
        <v>83.105000000000004</v>
      </c>
      <c r="D121" s="133">
        <v>-1.2290000000000001</v>
      </c>
      <c r="E121" s="133">
        <v>5.9059999999999997</v>
      </c>
      <c r="F121" s="133">
        <v>7.6609999999999996</v>
      </c>
      <c r="G121" s="133">
        <v>4.9359999999999999</v>
      </c>
      <c r="H121" s="133">
        <v>13.494</v>
      </c>
      <c r="I121" s="134">
        <v>296.23099999999999</v>
      </c>
      <c r="J121" s="111"/>
      <c r="K121" s="316" t="s">
        <v>22</v>
      </c>
      <c r="L121" s="317"/>
      <c r="M121" s="128">
        <f>SUM(M117:M120)</f>
        <v>20.019000000000002</v>
      </c>
      <c r="N121" s="71"/>
      <c r="O121" s="313" t="s">
        <v>22</v>
      </c>
      <c r="P121" s="314"/>
      <c r="Q121" s="135">
        <f>SUM(Q117:Q120)</f>
        <v>20.937000000000001</v>
      </c>
      <c r="S121" s="14"/>
    </row>
    <row r="122" spans="1:19" s="13" customFormat="1" ht="15.75" x14ac:dyDescent="0.2">
      <c r="A122" s="65"/>
      <c r="B122" s="20"/>
      <c r="C122" s="20"/>
      <c r="D122" s="20"/>
      <c r="E122" s="20"/>
      <c r="N122" s="75"/>
    </row>
    <row r="123" spans="1:19" s="13" customFormat="1" ht="15.75" x14ac:dyDescent="0.2">
      <c r="A123" s="65"/>
      <c r="B123" s="20"/>
      <c r="C123" s="20"/>
      <c r="D123" s="20"/>
      <c r="E123" s="20"/>
      <c r="N123" s="75"/>
    </row>
    <row r="124" spans="1:19" s="13" customFormat="1" ht="15.75" x14ac:dyDescent="0.2">
      <c r="A124" s="65"/>
      <c r="B124" s="20"/>
      <c r="C124" s="20"/>
      <c r="D124" s="20"/>
      <c r="E124" s="20"/>
      <c r="N124" s="75"/>
    </row>
    <row r="125" spans="1:19" s="13" customFormat="1" ht="15.75" x14ac:dyDescent="0.2">
      <c r="A125" s="65"/>
      <c r="B125" s="20"/>
      <c r="C125" s="20"/>
      <c r="D125" s="20"/>
      <c r="E125" s="20"/>
      <c r="N125" s="75"/>
    </row>
    <row r="126" spans="1:19" s="13" customFormat="1" ht="15.75" x14ac:dyDescent="0.2">
      <c r="A126" s="65"/>
      <c r="B126" s="20"/>
      <c r="C126" s="20"/>
      <c r="D126" s="20"/>
      <c r="E126" s="20"/>
      <c r="N126" s="75"/>
    </row>
    <row r="127" spans="1:19" s="13" customFormat="1" ht="15.75" x14ac:dyDescent="0.2">
      <c r="A127" s="65"/>
      <c r="B127" s="20"/>
      <c r="C127" s="20"/>
      <c r="D127" s="20"/>
      <c r="E127" s="20"/>
      <c r="N127" s="75"/>
    </row>
    <row r="128" spans="1:19" s="13" customFormat="1" ht="15.75" x14ac:dyDescent="0.2">
      <c r="A128" s="65"/>
      <c r="B128" s="20"/>
      <c r="C128" s="20"/>
      <c r="D128" s="20"/>
      <c r="E128" s="20"/>
      <c r="N128" s="75"/>
    </row>
    <row r="129" spans="1:17" s="13" customFormat="1" ht="15.75" x14ac:dyDescent="0.2">
      <c r="A129" s="65"/>
      <c r="B129" s="20"/>
      <c r="C129" s="20"/>
      <c r="D129" s="20"/>
      <c r="E129" s="20"/>
      <c r="N129" s="75"/>
    </row>
    <row r="130" spans="1:17" s="13" customFormat="1" ht="20.25" customHeight="1" x14ac:dyDescent="0.4">
      <c r="A130" s="276" t="s">
        <v>108</v>
      </c>
      <c r="B130" s="276"/>
      <c r="C130" s="276"/>
      <c r="D130" s="276"/>
      <c r="E130" s="276"/>
      <c r="F130" s="276"/>
      <c r="G130" s="276"/>
      <c r="H130" s="276"/>
      <c r="I130" s="276"/>
      <c r="J130" s="276"/>
      <c r="K130" s="276"/>
      <c r="L130" s="276"/>
      <c r="M130" s="276"/>
      <c r="N130" s="276"/>
      <c r="O130" s="276"/>
      <c r="P130" s="276"/>
      <c r="Q130" s="276"/>
    </row>
    <row r="131" spans="1:17" s="13" customFormat="1" ht="21" customHeight="1" x14ac:dyDescent="0.3">
      <c r="A131" s="310" t="s">
        <v>63</v>
      </c>
      <c r="B131" s="310"/>
      <c r="C131" s="310"/>
      <c r="D131" s="310"/>
      <c r="E131" s="310"/>
      <c r="F131" s="310"/>
      <c r="G131" s="310"/>
      <c r="H131" s="310"/>
      <c r="I131" s="310"/>
      <c r="J131" s="310"/>
      <c r="K131" s="310"/>
      <c r="L131" s="310"/>
      <c r="M131" s="310"/>
      <c r="N131" s="310"/>
      <c r="O131" s="310"/>
      <c r="P131" s="310"/>
      <c r="Q131" s="310"/>
    </row>
    <row r="132" spans="1:17" s="13" customFormat="1" ht="21" customHeight="1" thickBot="1" x14ac:dyDescent="0.35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1:17" s="13" customFormat="1" ht="30" customHeight="1" x14ac:dyDescent="0.3">
      <c r="E133" s="68"/>
      <c r="F133" s="20"/>
      <c r="G133" s="323" t="s">
        <v>67</v>
      </c>
      <c r="H133" s="319"/>
      <c r="I133" s="319" t="s">
        <v>68</v>
      </c>
      <c r="J133" s="320"/>
      <c r="L133" s="20"/>
      <c r="O133" s="68"/>
      <c r="P133" s="69"/>
    </row>
    <row r="134" spans="1:17" s="13" customFormat="1" ht="30" customHeight="1" x14ac:dyDescent="0.25">
      <c r="E134" s="52"/>
      <c r="F134" s="68"/>
      <c r="G134" s="306" t="s">
        <v>96</v>
      </c>
      <c r="H134" s="307"/>
      <c r="I134" s="321">
        <v>57.832000000000001</v>
      </c>
      <c r="J134" s="322"/>
      <c r="L134" s="68"/>
      <c r="O134" s="70"/>
      <c r="P134" s="71"/>
    </row>
    <row r="135" spans="1:17" s="13" customFormat="1" ht="30" customHeight="1" x14ac:dyDescent="0.25">
      <c r="E135" s="70"/>
      <c r="F135" s="70"/>
      <c r="G135" s="306" t="s">
        <v>162</v>
      </c>
      <c r="H135" s="307"/>
      <c r="I135" s="321">
        <v>96.52</v>
      </c>
      <c r="J135" s="322"/>
      <c r="L135" s="70"/>
      <c r="O135" s="70"/>
      <c r="P135" s="71"/>
    </row>
    <row r="136" spans="1:17" s="13" customFormat="1" ht="30" customHeight="1" x14ac:dyDescent="0.25">
      <c r="E136" s="70"/>
      <c r="F136" s="70"/>
      <c r="G136" s="306" t="s">
        <v>20</v>
      </c>
      <c r="H136" s="307"/>
      <c r="I136" s="321">
        <v>105.843</v>
      </c>
      <c r="J136" s="322"/>
      <c r="L136" s="70"/>
      <c r="O136" s="70"/>
      <c r="P136" s="71"/>
    </row>
    <row r="137" spans="1:17" s="13" customFormat="1" ht="30" customHeight="1" x14ac:dyDescent="0.25">
      <c r="E137" s="70"/>
      <c r="F137" s="70"/>
      <c r="G137" s="306" t="s">
        <v>163</v>
      </c>
      <c r="H137" s="307"/>
      <c r="I137" s="321">
        <v>127.952</v>
      </c>
      <c r="J137" s="322"/>
      <c r="L137" s="70"/>
      <c r="O137" s="70"/>
      <c r="P137" s="71"/>
    </row>
    <row r="138" spans="1:17" s="13" customFormat="1" ht="30" customHeight="1" thickBot="1" x14ac:dyDescent="0.35">
      <c r="E138" s="52"/>
      <c r="F138" s="70"/>
      <c r="G138" s="349" t="s">
        <v>22</v>
      </c>
      <c r="H138" s="350"/>
      <c r="I138" s="351">
        <f>SUM(I134:J137)</f>
        <v>388.14699999999999</v>
      </c>
      <c r="J138" s="352"/>
      <c r="L138" s="70"/>
      <c r="O138" s="52"/>
      <c r="P138" s="71"/>
    </row>
    <row r="139" spans="1:17" s="13" customFormat="1" ht="15.75" x14ac:dyDescent="0.2">
      <c r="A139" s="65"/>
      <c r="B139" s="20"/>
      <c r="C139" s="20"/>
      <c r="D139" s="20"/>
      <c r="E139" s="20"/>
      <c r="F139" s="69"/>
      <c r="G139" s="69"/>
      <c r="H139" s="69"/>
    </row>
    <row r="140" spans="1:17" s="13" customFormat="1" ht="20.25" customHeight="1" x14ac:dyDescent="0.3">
      <c r="A140" s="64"/>
      <c r="B140" s="64"/>
      <c r="H140" s="72"/>
      <c r="I140" s="72"/>
      <c r="J140" s="64"/>
      <c r="K140" s="64"/>
      <c r="L140" s="64"/>
      <c r="M140" s="64"/>
      <c r="N140" s="64"/>
    </row>
    <row r="141" spans="1:17" s="13" customFormat="1" ht="20.25" x14ac:dyDescent="0.3">
      <c r="A141" s="64"/>
      <c r="B141" s="64"/>
      <c r="H141" s="72"/>
      <c r="I141" s="72"/>
      <c r="J141" s="64"/>
      <c r="K141" s="64"/>
      <c r="L141" s="64"/>
      <c r="M141" s="64"/>
      <c r="N141" s="64"/>
      <c r="O141" s="297"/>
      <c r="P141" s="297"/>
      <c r="Q141" s="297"/>
    </row>
    <row r="142" spans="1:17" s="13" customFormat="1" ht="24.95" customHeight="1" x14ac:dyDescent="0.2">
      <c r="A142" s="74"/>
      <c r="B142" s="20"/>
      <c r="H142" s="69"/>
      <c r="I142" s="69"/>
      <c r="J142" s="22"/>
      <c r="M142" s="22"/>
    </row>
    <row r="143" spans="1:17" s="13" customFormat="1" ht="24.95" customHeight="1" x14ac:dyDescent="0.2">
      <c r="A143" s="71"/>
      <c r="B143" s="71"/>
      <c r="H143" s="68"/>
      <c r="I143" s="69"/>
    </row>
    <row r="144" spans="1:17" s="13" customFormat="1" ht="24.95" customHeight="1" x14ac:dyDescent="0.2">
      <c r="A144" s="71"/>
      <c r="B144" s="71"/>
      <c r="H144" s="70"/>
      <c r="I144" s="69"/>
    </row>
    <row r="145" spans="1:14" s="13" customFormat="1" ht="24.95" customHeight="1" x14ac:dyDescent="0.2">
      <c r="A145" s="71"/>
      <c r="B145" s="71"/>
      <c r="H145" s="70"/>
      <c r="I145" s="69"/>
    </row>
    <row r="146" spans="1:14" s="13" customFormat="1" ht="24.95" customHeight="1" x14ac:dyDescent="0.2">
      <c r="A146" s="71"/>
      <c r="B146" s="71"/>
      <c r="H146" s="70"/>
      <c r="I146" s="69"/>
    </row>
    <row r="147" spans="1:14" s="13" customFormat="1" ht="24.95" customHeight="1" x14ac:dyDescent="0.2">
      <c r="A147" s="71"/>
      <c r="B147" s="71"/>
      <c r="H147" s="70"/>
      <c r="I147" s="69"/>
    </row>
    <row r="148" spans="1:14" s="13" customFormat="1" ht="24" customHeight="1" x14ac:dyDescent="0.3">
      <c r="A148" s="75"/>
      <c r="B148" s="75"/>
      <c r="C148" s="52"/>
      <c r="D148" s="20"/>
      <c r="E148" s="20"/>
      <c r="F148" s="75"/>
      <c r="G148" s="75"/>
      <c r="H148" s="52"/>
      <c r="I148" s="69"/>
      <c r="J148" s="64"/>
      <c r="M148" s="64"/>
    </row>
    <row r="149" spans="1:14" x14ac:dyDescent="0.2">
      <c r="C149" s="1"/>
      <c r="D149" s="1"/>
      <c r="E149" s="1"/>
      <c r="H149" s="77"/>
      <c r="I149" s="77"/>
      <c r="J149" s="22"/>
      <c r="K149" s="13"/>
      <c r="L149" s="13"/>
      <c r="M149" s="22"/>
      <c r="N149" s="13"/>
    </row>
    <row r="150" spans="1:14" x14ac:dyDescent="0.2">
      <c r="C150" s="1"/>
      <c r="D150" s="1"/>
      <c r="E150" s="1"/>
      <c r="H150" s="77"/>
      <c r="I150" s="77"/>
      <c r="J150" s="13"/>
      <c r="K150" s="13"/>
      <c r="L150" s="13"/>
      <c r="M150" s="13"/>
      <c r="N150" s="13"/>
    </row>
    <row r="151" spans="1:14" ht="24.95" customHeight="1" x14ac:dyDescent="0.2">
      <c r="C151" s="1"/>
      <c r="D151" s="1"/>
      <c r="E151" s="1"/>
      <c r="H151" s="77"/>
      <c r="I151" s="77"/>
      <c r="J151" s="13"/>
      <c r="K151" s="13"/>
      <c r="L151" s="13"/>
      <c r="M151" s="13"/>
      <c r="N151" s="13"/>
    </row>
    <row r="152" spans="1:14" ht="24.95" customHeight="1" x14ac:dyDescent="0.2">
      <c r="C152" s="1"/>
      <c r="D152" s="1"/>
      <c r="E152" s="1"/>
      <c r="H152" s="77"/>
      <c r="I152" s="77"/>
    </row>
    <row r="153" spans="1:14" ht="24.95" customHeight="1" x14ac:dyDescent="0.2">
      <c r="C153" s="1"/>
      <c r="D153" s="1"/>
      <c r="E153" s="1"/>
    </row>
    <row r="154" spans="1:14" ht="24.95" customHeight="1" x14ac:dyDescent="0.2">
      <c r="C154" s="1"/>
      <c r="D154" s="1"/>
      <c r="E154" s="1"/>
    </row>
    <row r="155" spans="1:14" ht="24.95" customHeight="1" x14ac:dyDescent="0.2">
      <c r="C155" s="1"/>
      <c r="D155" s="1"/>
      <c r="E155" s="1"/>
    </row>
    <row r="156" spans="1:14" ht="24.95" customHeight="1" x14ac:dyDescent="0.2">
      <c r="C156" s="1"/>
      <c r="D156" s="1"/>
      <c r="E156" s="1"/>
    </row>
  </sheetData>
  <mergeCells count="117">
    <mergeCell ref="E80:F80"/>
    <mergeCell ref="E82:F82"/>
    <mergeCell ref="G138:H138"/>
    <mergeCell ref="I135:J135"/>
    <mergeCell ref="I136:J136"/>
    <mergeCell ref="I137:J137"/>
    <mergeCell ref="I138:J138"/>
    <mergeCell ref="G136:H136"/>
    <mergeCell ref="I92:J92"/>
    <mergeCell ref="O141:Q141"/>
    <mergeCell ref="A86:Q86"/>
    <mergeCell ref="I93:J93"/>
    <mergeCell ref="I94:J94"/>
    <mergeCell ref="A88:F88"/>
    <mergeCell ref="K117:L117"/>
    <mergeCell ref="E103:F103"/>
    <mergeCell ref="E81:F81"/>
    <mergeCell ref="E102:F102"/>
    <mergeCell ref="E99:F99"/>
    <mergeCell ref="I90:J90"/>
    <mergeCell ref="A28:A29"/>
    <mergeCell ref="A30:A31"/>
    <mergeCell ref="A32:A35"/>
    <mergeCell ref="E45:F45"/>
    <mergeCell ref="E46:F46"/>
    <mergeCell ref="E47:F47"/>
    <mergeCell ref="E104:F104"/>
    <mergeCell ref="A40:Q40"/>
    <mergeCell ref="A41:Q41"/>
    <mergeCell ref="E43:F43"/>
    <mergeCell ref="E44:F44"/>
    <mergeCell ref="A67:F67"/>
    <mergeCell ref="A50:Q50"/>
    <mergeCell ref="I52:J52"/>
    <mergeCell ref="I53:J53"/>
    <mergeCell ref="I70:J70"/>
    <mergeCell ref="E48:F48"/>
    <mergeCell ref="A51:F51"/>
    <mergeCell ref="I54:J54"/>
    <mergeCell ref="I55:J55"/>
    <mergeCell ref="I56:J56"/>
    <mergeCell ref="I51:O51"/>
    <mergeCell ref="A75:Q75"/>
    <mergeCell ref="E79:F79"/>
    <mergeCell ref="A11:A12"/>
    <mergeCell ref="A13:A16"/>
    <mergeCell ref="A26:A27"/>
    <mergeCell ref="B26:B27"/>
    <mergeCell ref="C26:E26"/>
    <mergeCell ref="A24:Q24"/>
    <mergeCell ref="F26:H26"/>
    <mergeCell ref="I26:K26"/>
    <mergeCell ref="A1:Q1"/>
    <mergeCell ref="A2:Q2"/>
    <mergeCell ref="A5:Q5"/>
    <mergeCell ref="A7:A8"/>
    <mergeCell ref="B7:B8"/>
    <mergeCell ref="C7:E7"/>
    <mergeCell ref="F7:H7"/>
    <mergeCell ref="I7:K7"/>
    <mergeCell ref="L7:N7"/>
    <mergeCell ref="O7:Q7"/>
    <mergeCell ref="L26:N26"/>
    <mergeCell ref="A9:A10"/>
    <mergeCell ref="O26:Q26"/>
    <mergeCell ref="I57:J57"/>
    <mergeCell ref="E58:K58"/>
    <mergeCell ref="I72:J72"/>
    <mergeCell ref="A66:Q66"/>
    <mergeCell ref="I68:J68"/>
    <mergeCell ref="I69:J69"/>
    <mergeCell ref="I67:O67"/>
    <mergeCell ref="E59:F59"/>
    <mergeCell ref="E60:F60"/>
    <mergeCell ref="I71:J71"/>
    <mergeCell ref="E61:F61"/>
    <mergeCell ref="E62:F62"/>
    <mergeCell ref="E63:F63"/>
    <mergeCell ref="E64:F64"/>
    <mergeCell ref="I73:J73"/>
    <mergeCell ref="G134:H134"/>
    <mergeCell ref="A77:Q77"/>
    <mergeCell ref="O119:P119"/>
    <mergeCell ref="O115:Q115"/>
    <mergeCell ref="E83:F83"/>
    <mergeCell ref="E84:F84"/>
    <mergeCell ref="I88:O88"/>
    <mergeCell ref="I89:J89"/>
    <mergeCell ref="A96:Q96"/>
    <mergeCell ref="A114:I114"/>
    <mergeCell ref="K119:L119"/>
    <mergeCell ref="E101:F101"/>
    <mergeCell ref="I133:J133"/>
    <mergeCell ref="I134:J134"/>
    <mergeCell ref="G133:H133"/>
    <mergeCell ref="A110:Q110"/>
    <mergeCell ref="A111:Q111"/>
    <mergeCell ref="O116:P116"/>
    <mergeCell ref="O117:P117"/>
    <mergeCell ref="E98:K98"/>
    <mergeCell ref="K115:M115"/>
    <mergeCell ref="E100:F100"/>
    <mergeCell ref="I91:J91"/>
    <mergeCell ref="G137:H137"/>
    <mergeCell ref="K114:M114"/>
    <mergeCell ref="A115:I115"/>
    <mergeCell ref="A130:Q130"/>
    <mergeCell ref="A131:Q131"/>
    <mergeCell ref="K116:L116"/>
    <mergeCell ref="O118:P118"/>
    <mergeCell ref="O120:P120"/>
    <mergeCell ref="O121:P121"/>
    <mergeCell ref="G135:H135"/>
    <mergeCell ref="K118:L118"/>
    <mergeCell ref="O114:Q114"/>
    <mergeCell ref="K120:L120"/>
    <mergeCell ref="K121:L121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55" orientation="landscape" r:id="rId1"/>
  <headerFooter>
    <oddHeader>&amp;Ranglais</oddHeader>
    <oddFooter>&amp;R&amp;P</oddFooter>
  </headerFooter>
  <rowBreaks count="2" manualBreakCount="2">
    <brk id="39" max="16" man="1"/>
    <brk id="10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français</vt:lpstr>
      <vt:lpstr>English</vt:lpstr>
      <vt:lpstr>English!Print_Area</vt:lpstr>
      <vt:lpstr>français!Print_Area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0347</dc:creator>
  <cp:lastModifiedBy>0524</cp:lastModifiedBy>
  <cp:lastPrinted>2020-08-07T13:33:15Z</cp:lastPrinted>
  <dcterms:created xsi:type="dcterms:W3CDTF">2013-01-25T08:50:08Z</dcterms:created>
  <dcterms:modified xsi:type="dcterms:W3CDTF">2020-08-12T09:50:38Z</dcterms:modified>
</cp:coreProperties>
</file>